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76" activeTab="0"/>
  </bookViews>
  <sheets>
    <sheet name="ОДЖ" sheetId="1" r:id="rId1"/>
    <sheet name="picture" sheetId="2" r:id="rId2"/>
  </sheets>
  <definedNames/>
  <calcPr fullCalcOnLoad="1"/>
</workbook>
</file>

<file path=xl/sharedStrings.xml><?xml version="1.0" encoding="utf-8"?>
<sst xmlns="http://schemas.openxmlformats.org/spreadsheetml/2006/main" count="65" uniqueCount="64">
  <si>
    <t>Управляющая организация:</t>
  </si>
  <si>
    <t>ОТЧЕТ</t>
  </si>
  <si>
    <t xml:space="preserve"> по затратам на содержание, текущий ремонт общего имущества жилого дома  за 2015г.</t>
  </si>
  <si>
    <t>текущее содержание и ремонт</t>
  </si>
  <si>
    <t>начислено</t>
  </si>
  <si>
    <t>оплачено</t>
  </si>
  <si>
    <t>затрачено</t>
  </si>
  <si>
    <t>доход от аренды</t>
  </si>
  <si>
    <t>задоженность(-)/переплата(+)</t>
  </si>
  <si>
    <t>Статья расходов</t>
  </si>
  <si>
    <t>Наименования работ</t>
  </si>
  <si>
    <t>ед. изм.</t>
  </si>
  <si>
    <t>Объем</t>
  </si>
  <si>
    <t>Сумма затрат</t>
  </si>
  <si>
    <t>Содержание жилья</t>
  </si>
  <si>
    <t>Услуги слесаря-сантехника</t>
  </si>
  <si>
    <t>Уборка территории</t>
  </si>
  <si>
    <t>Услуги электрика</t>
  </si>
  <si>
    <t>Услуги управдома</t>
  </si>
  <si>
    <t>Услуги аварийно-диспетчерской службы</t>
  </si>
  <si>
    <t>Услуги ВЦ ЖКХ</t>
  </si>
  <si>
    <t>Услуги ВЦ ЖКХ и Системы «Город» - 3,4%</t>
  </si>
  <si>
    <t>Услуги УК</t>
  </si>
  <si>
    <t>Услуги Управляющей компании - 13%</t>
  </si>
  <si>
    <t>Прочие затраты по содержанию</t>
  </si>
  <si>
    <t>Итого:</t>
  </si>
  <si>
    <t>Текущий ремонт</t>
  </si>
  <si>
    <t>Замена провода</t>
  </si>
  <si>
    <t>Замена розетки</t>
  </si>
  <si>
    <t>Замена крана шарового Ду 15</t>
  </si>
  <si>
    <t>Ревизия элеваторного узла</t>
  </si>
  <si>
    <t>Генеральный директор___________________________________/___/</t>
  </si>
  <si>
    <t>ПОЛУЧЕНО:_______________________/_________________/ кв. №_________</t>
  </si>
  <si>
    <t>подпись</t>
  </si>
  <si>
    <t>ФИО</t>
  </si>
  <si>
    <t>Замена канализационной трубы Ду 110</t>
  </si>
  <si>
    <t>Замена трубопровода Ду 20</t>
  </si>
  <si>
    <t>Замена патрона</t>
  </si>
  <si>
    <t>Замена патронов</t>
  </si>
  <si>
    <t>Услуги по уборке подъездов</t>
  </si>
  <si>
    <t>Замена сборки Ду 20</t>
  </si>
  <si>
    <t>Закольцовка стояка</t>
  </si>
  <si>
    <t>Замена крана шарвого Ду 15</t>
  </si>
  <si>
    <t>Ремонт ограждения</t>
  </si>
  <si>
    <t>Ремонт полов</t>
  </si>
  <si>
    <t>Устройство ограждения</t>
  </si>
  <si>
    <t>Замена окон</t>
  </si>
  <si>
    <t>Замена выключателя</t>
  </si>
  <si>
    <t>Покраска контейнера</t>
  </si>
  <si>
    <t>Замена трубопровода Ду 32</t>
  </si>
  <si>
    <t>Замена сборки Ду 32</t>
  </si>
  <si>
    <t>Замена дверной пружины</t>
  </si>
  <si>
    <t>Прочистка фановой трубы</t>
  </si>
  <si>
    <t>Монтаж окон ПВХ</t>
  </si>
  <si>
    <t>Замена выключателей</t>
  </si>
  <si>
    <t>Замена розеток</t>
  </si>
  <si>
    <t>прочие расходы</t>
  </si>
  <si>
    <t>ВСЕГО</t>
  </si>
  <si>
    <t>ул. С. Армии, 121а</t>
  </si>
  <si>
    <t>Строка "Прочие расходы"</t>
  </si>
  <si>
    <t>Итого на лицевом счете дома</t>
  </si>
  <si>
    <t>Госповерка и единовременное техн.обслуживание приборов энергоучета, Замена расходомера на системе холодного водоснабжения</t>
  </si>
  <si>
    <t>ВСЕГО по отчету затрачено</t>
  </si>
  <si>
    <t>Услуги фронтального погрузчика, Лампочка, Сброс снега, Песок, Услуги автомобиля, Колесо для контейнера, Мешки для мусора, Замок навесной, Покос травы, Эмаль, Кисть, абличка подъездная, Табличка объявлений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</si>
</sst>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5">
    <font>
      <sz val="10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33" applyFont="1">
      <alignment/>
      <protection/>
    </xf>
    <xf numFmtId="3" fontId="1" fillId="0" borderId="0" xfId="33" applyNumberFormat="1" applyFont="1">
      <alignment/>
      <protection/>
    </xf>
    <xf numFmtId="0" fontId="3" fillId="0" borderId="0" xfId="33" applyFont="1" applyAlignment="1">
      <alignment horizontal="center" vertical="center"/>
      <protection/>
    </xf>
    <xf numFmtId="0" fontId="1" fillId="0" borderId="0" xfId="33" applyFont="1" applyFill="1" applyBorder="1" applyAlignment="1">
      <alignment horizontal="center"/>
      <protection/>
    </xf>
    <xf numFmtId="0" fontId="1" fillId="0" borderId="0" xfId="33" applyFont="1" applyFill="1" applyBorder="1" applyAlignment="1">
      <alignment horizontal="left"/>
      <protection/>
    </xf>
    <xf numFmtId="4" fontId="1" fillId="0" borderId="0" xfId="33" applyNumberFormat="1" applyFont="1" applyFill="1" applyBorder="1" applyAlignment="1">
      <alignment horizontal="center" vertical="center"/>
      <protection/>
    </xf>
    <xf numFmtId="2" fontId="1" fillId="0" borderId="0" xfId="33" applyNumberFormat="1" applyFont="1" applyBorder="1" applyAlignment="1">
      <alignment/>
      <protection/>
    </xf>
    <xf numFmtId="0" fontId="1" fillId="0" borderId="0" xfId="33" applyFont="1" applyFill="1" applyBorder="1" applyAlignment="1">
      <alignment vertical="center" wrapText="1"/>
      <protection/>
    </xf>
    <xf numFmtId="0" fontId="1" fillId="0" borderId="0" xfId="33" applyFont="1" applyFill="1">
      <alignment/>
      <protection/>
    </xf>
    <xf numFmtId="2" fontId="1" fillId="0" borderId="0" xfId="33" applyNumberFormat="1" applyFont="1" applyFill="1" applyBorder="1" applyAlignment="1">
      <alignment/>
      <protection/>
    </xf>
    <xf numFmtId="2" fontId="1" fillId="0" borderId="0" xfId="33" applyNumberFormat="1" applyFont="1" applyFill="1" applyBorder="1" applyAlignment="1">
      <alignment horizontal="left"/>
      <protection/>
    </xf>
    <xf numFmtId="3" fontId="1" fillId="0" borderId="0" xfId="33" applyNumberFormat="1" applyFont="1" applyFill="1" applyBorder="1" applyAlignment="1">
      <alignment horizontal="center"/>
      <protection/>
    </xf>
    <xf numFmtId="2" fontId="4" fillId="24" borderId="0" xfId="33" applyNumberFormat="1" applyFont="1" applyFill="1" applyBorder="1" applyAlignment="1">
      <alignment horizontal="center" vertical="center"/>
      <protection/>
    </xf>
    <xf numFmtId="2" fontId="1" fillId="0" borderId="0" xfId="33" applyNumberFormat="1" applyFont="1" applyFill="1" applyBorder="1" applyAlignment="1">
      <alignment horizontal="center"/>
      <protection/>
    </xf>
    <xf numFmtId="0" fontId="1" fillId="25" borderId="10" xfId="33" applyFont="1" applyFill="1" applyBorder="1" applyAlignment="1">
      <alignment horizontal="center" vertical="center" wrapText="1"/>
      <protection/>
    </xf>
    <xf numFmtId="3" fontId="1" fillId="25" borderId="10" xfId="33" applyNumberFormat="1" applyFont="1" applyFill="1" applyBorder="1" applyAlignment="1">
      <alignment horizontal="center" vertical="center" wrapText="1"/>
      <protection/>
    </xf>
    <xf numFmtId="2" fontId="1" fillId="0" borderId="0" xfId="33" applyNumberFormat="1" applyFont="1">
      <alignment/>
      <protection/>
    </xf>
    <xf numFmtId="0" fontId="1" fillId="0" borderId="10" xfId="33" applyFont="1" applyBorder="1" applyAlignment="1">
      <alignment horizontal="left" vertical="center" wrapText="1"/>
      <protection/>
    </xf>
    <xf numFmtId="0" fontId="7" fillId="0" borderId="10" xfId="33" applyFont="1" applyBorder="1" applyAlignment="1">
      <alignment horizontal="center" vertical="center" wrapText="1"/>
      <protection/>
    </xf>
    <xf numFmtId="4" fontId="7" fillId="0" borderId="10" xfId="33" applyNumberFormat="1" applyFont="1" applyBorder="1" applyAlignment="1">
      <alignment horizontal="center" vertical="center" wrapText="1"/>
      <protection/>
    </xf>
    <xf numFmtId="3" fontId="1" fillId="0" borderId="10" xfId="33" applyNumberFormat="1" applyFont="1" applyBorder="1" applyAlignment="1">
      <alignment horizontal="center" vertical="center"/>
      <protection/>
    </xf>
    <xf numFmtId="0" fontId="0" fillId="0" borderId="0" xfId="33">
      <alignment/>
      <protection/>
    </xf>
    <xf numFmtId="3" fontId="1" fillId="0" borderId="0" xfId="33" applyNumberFormat="1" applyFont="1" applyFill="1" applyBorder="1" applyAlignment="1">
      <alignment/>
      <protection/>
    </xf>
    <xf numFmtId="3" fontId="1" fillId="0" borderId="0" xfId="33" applyNumberFormat="1" applyFont="1" applyFill="1" applyBorder="1" applyAlignment="1">
      <alignment vertical="center"/>
      <protection/>
    </xf>
    <xf numFmtId="2" fontId="0" fillId="24" borderId="11" xfId="33" applyNumberFormat="1" applyFont="1" applyFill="1" applyBorder="1" applyAlignment="1">
      <alignment horizontal="center" vertical="center" wrapText="1"/>
      <protection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3" xfId="33" applyNumberFormat="1" applyFont="1" applyFill="1" applyBorder="1" applyAlignment="1">
      <alignment horizontal="center" vertical="center"/>
      <protection/>
    </xf>
    <xf numFmtId="2" fontId="0" fillId="0" borderId="11" xfId="33" applyNumberFormat="1" applyFont="1" applyFill="1" applyBorder="1" applyAlignment="1">
      <alignment horizontal="center" vertical="center" wrapText="1"/>
      <protection/>
    </xf>
    <xf numFmtId="2" fontId="0" fillId="0" borderId="11" xfId="33" applyNumberFormat="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/>
    </xf>
    <xf numFmtId="3" fontId="0" fillId="0" borderId="12" xfId="33" applyNumberFormat="1" applyFont="1" applyFill="1" applyBorder="1" applyAlignment="1">
      <alignment horizontal="left"/>
      <protection/>
    </xf>
    <xf numFmtId="3" fontId="0" fillId="0" borderId="10" xfId="33" applyNumberFormat="1" applyFont="1" applyFill="1" applyBorder="1" applyAlignment="1">
      <alignment horizontal="left"/>
      <protection/>
    </xf>
    <xf numFmtId="3" fontId="0" fillId="0" borderId="13" xfId="33" applyNumberFormat="1" applyFont="1" applyFill="1" applyBorder="1" applyAlignment="1">
      <alignment horizontal="left"/>
      <protection/>
    </xf>
    <xf numFmtId="2" fontId="0" fillId="0" borderId="11" xfId="33" applyNumberFormat="1" applyFont="1" applyFill="1" applyBorder="1" applyAlignment="1">
      <alignment/>
      <protection/>
    </xf>
    <xf numFmtId="2" fontId="4" fillId="0" borderId="11" xfId="33" applyNumberFormat="1" applyFont="1" applyFill="1" applyBorder="1" applyAlignment="1">
      <alignment/>
      <protection/>
    </xf>
    <xf numFmtId="3" fontId="0" fillId="0" borderId="14" xfId="33" applyNumberFormat="1" applyFont="1" applyFill="1" applyBorder="1" applyAlignment="1">
      <alignment horizontal="left"/>
      <protection/>
    </xf>
    <xf numFmtId="2" fontId="0" fillId="0" borderId="11" xfId="33" applyNumberFormat="1" applyFont="1" applyFill="1" applyBorder="1" applyAlignment="1">
      <alignment vertical="center"/>
      <protection/>
    </xf>
    <xf numFmtId="0" fontId="1" fillId="0" borderId="11" xfId="33" applyFont="1" applyBorder="1" applyAlignment="1">
      <alignment horizontal="left" vertical="center" wrapText="1"/>
      <protection/>
    </xf>
    <xf numFmtId="3" fontId="1" fillId="0" borderId="11" xfId="33" applyNumberFormat="1" applyFont="1" applyBorder="1" applyAlignment="1">
      <alignment horizontal="center" vertical="center"/>
      <protection/>
    </xf>
    <xf numFmtId="2" fontId="0" fillId="0" borderId="11" xfId="33" applyNumberFormat="1" applyFont="1" applyBorder="1" applyAlignment="1">
      <alignment horizontal="right" vertical="center"/>
      <protection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33" applyFont="1" applyBorder="1" applyAlignment="1">
      <alignment horizontal="left" vertical="center" wrapText="1"/>
      <protection/>
    </xf>
    <xf numFmtId="3" fontId="6" fillId="0" borderId="11" xfId="33" applyNumberFormat="1" applyFont="1" applyBorder="1" applyAlignment="1">
      <alignment horizontal="center" vertical="center"/>
      <protection/>
    </xf>
    <xf numFmtId="2" fontId="4" fillId="0" borderId="11" xfId="33" applyNumberFormat="1" applyFont="1" applyBorder="1" applyAlignment="1">
      <alignment horizontal="right" vertical="center"/>
      <protection/>
    </xf>
    <xf numFmtId="0" fontId="1" fillId="0" borderId="15" xfId="33" applyFont="1" applyBorder="1" applyAlignment="1">
      <alignment horizontal="left" vertical="center" wrapText="1"/>
      <protection/>
    </xf>
    <xf numFmtId="3" fontId="1" fillId="0" borderId="15" xfId="33" applyNumberFormat="1" applyFont="1" applyBorder="1" applyAlignment="1">
      <alignment horizontal="center" vertical="center"/>
      <protection/>
    </xf>
    <xf numFmtId="4" fontId="7" fillId="0" borderId="15" xfId="33" applyNumberFormat="1" applyFont="1" applyBorder="1" applyAlignment="1">
      <alignment horizontal="center" vertical="center" wrapText="1"/>
      <protection/>
    </xf>
    <xf numFmtId="4" fontId="4" fillId="0" borderId="11" xfId="33" applyNumberFormat="1" applyFont="1" applyBorder="1" applyAlignment="1">
      <alignment horizontal="right"/>
      <protection/>
    </xf>
    <xf numFmtId="0" fontId="4" fillId="0" borderId="11" xfId="33" applyFont="1" applyBorder="1" applyAlignment="1">
      <alignment horizontal="right"/>
      <protection/>
    </xf>
    <xf numFmtId="2" fontId="4" fillId="0" borderId="11" xfId="33" applyNumberFormat="1" applyFont="1" applyBorder="1" applyAlignment="1">
      <alignment horizontal="right"/>
      <protection/>
    </xf>
    <xf numFmtId="0" fontId="4" fillId="0" borderId="11" xfId="33" applyFont="1" applyBorder="1">
      <alignment/>
      <protection/>
    </xf>
    <xf numFmtId="0" fontId="1" fillId="0" borderId="15" xfId="33" applyFont="1" applyBorder="1" applyAlignment="1">
      <alignment horizontal="left" vertical="center" wrapText="1"/>
      <protection/>
    </xf>
    <xf numFmtId="2" fontId="1" fillId="0" borderId="15" xfId="33" applyNumberFormat="1" applyFont="1" applyBorder="1" applyAlignment="1">
      <alignment horizontal="right" vertical="center"/>
      <protection/>
    </xf>
    <xf numFmtId="0" fontId="1" fillId="0" borderId="10" xfId="33" applyFont="1" applyBorder="1" applyAlignment="1">
      <alignment horizontal="left" vertical="center" wrapText="1"/>
      <protection/>
    </xf>
    <xf numFmtId="2" fontId="1" fillId="0" borderId="10" xfId="33" applyNumberFormat="1" applyFont="1" applyBorder="1" applyAlignment="1">
      <alignment horizontal="right" vertical="center"/>
      <protection/>
    </xf>
    <xf numFmtId="0" fontId="6" fillId="0" borderId="11" xfId="33" applyFont="1" applyBorder="1" applyAlignment="1">
      <alignment vertical="center" wrapText="1"/>
      <protection/>
    </xf>
    <xf numFmtId="0" fontId="6" fillId="0" borderId="11" xfId="33" applyFont="1" applyBorder="1" applyAlignment="1">
      <alignment/>
      <protection/>
    </xf>
    <xf numFmtId="0" fontId="6" fillId="0" borderId="16" xfId="33" applyFont="1" applyBorder="1" applyAlignment="1">
      <alignment horizontal="center" vertical="center"/>
      <protection/>
    </xf>
    <xf numFmtId="0" fontId="1" fillId="0" borderId="11" xfId="33" applyFont="1" applyBorder="1" applyAlignment="1">
      <alignment horizontal="left" vertical="center" wrapText="1"/>
      <protection/>
    </xf>
    <xf numFmtId="0" fontId="1" fillId="0" borderId="11" xfId="33" applyFont="1" applyBorder="1" applyAlignment="1">
      <alignment/>
      <protection/>
    </xf>
    <xf numFmtId="3" fontId="4" fillId="25" borderId="11" xfId="33" applyNumberFormat="1" applyFont="1" applyFill="1" applyBorder="1" applyAlignment="1">
      <alignment horizontal="left" vertical="center"/>
      <protection/>
    </xf>
    <xf numFmtId="2" fontId="1" fillId="0" borderId="11" xfId="33" applyNumberFormat="1" applyFont="1" applyBorder="1" applyAlignment="1">
      <alignment horizontal="right" vertical="center"/>
      <protection/>
    </xf>
    <xf numFmtId="0" fontId="5" fillId="0" borderId="0" xfId="33" applyFont="1" applyBorder="1" applyAlignment="1">
      <alignment horizontal="center" vertical="center" wrapText="1"/>
      <protection/>
    </xf>
    <xf numFmtId="0" fontId="1" fillId="0" borderId="0" xfId="33" applyFont="1" applyFill="1" applyBorder="1" applyAlignment="1">
      <alignment horizontal="center"/>
      <protection/>
    </xf>
    <xf numFmtId="2" fontId="4" fillId="25" borderId="11" xfId="0" applyNumberFormat="1" applyFont="1" applyFill="1" applyBorder="1" applyAlignment="1">
      <alignment horizontal="center" vertical="center"/>
    </xf>
    <xf numFmtId="0" fontId="1" fillId="25" borderId="10" xfId="33" applyFont="1" applyFill="1" applyBorder="1" applyAlignment="1">
      <alignment horizontal="center" vertical="center" wrapText="1"/>
      <protection/>
    </xf>
    <xf numFmtId="3" fontId="1" fillId="25" borderId="10" xfId="33" applyNumberFormat="1" applyFont="1" applyFill="1" applyBorder="1" applyAlignment="1">
      <alignment horizontal="center" vertical="center" wrapText="1"/>
      <protection/>
    </xf>
    <xf numFmtId="0" fontId="6" fillId="0" borderId="15" xfId="33" applyFont="1" applyBorder="1" applyAlignment="1">
      <alignment horizontal="center" vertical="center"/>
      <protection/>
    </xf>
    <xf numFmtId="0" fontId="2" fillId="0" borderId="0" xfId="33" applyFont="1" applyBorder="1" applyAlignment="1">
      <alignment horizontal="left" vertical="center"/>
      <protection/>
    </xf>
    <xf numFmtId="0" fontId="2" fillId="0" borderId="0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7">
      <selection activeCell="M26" sqref="M26"/>
    </sheetView>
  </sheetViews>
  <sheetFormatPr defaultColWidth="9.140625" defaultRowHeight="11.25" customHeight="1"/>
  <cols>
    <col min="1" max="1" width="17.57421875" style="1" customWidth="1"/>
    <col min="2" max="3" width="11.421875" style="1" customWidth="1"/>
    <col min="4" max="6" width="0" style="1" hidden="1" customWidth="1"/>
    <col min="7" max="8" width="10.7109375" style="2" customWidth="1"/>
    <col min="9" max="9" width="4.140625" style="1" customWidth="1"/>
    <col min="10" max="10" width="7.57421875" style="1" customWidth="1"/>
    <col min="11" max="11" width="21.57421875" style="1" customWidth="1"/>
    <col min="12" max="16384" width="9.140625" style="1" customWidth="1"/>
  </cols>
  <sheetData>
    <row r="1" spans="1:11" ht="15" customHeight="1">
      <c r="A1" s="72" t="s">
        <v>0</v>
      </c>
      <c r="B1" s="72"/>
      <c r="C1" s="72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25.5" customHeight="1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4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4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ht="12.75" customHeight="1">
      <c r="A6" s="5"/>
      <c r="B6" s="6"/>
      <c r="C6" s="6"/>
      <c r="D6" s="6"/>
      <c r="E6" s="7"/>
      <c r="F6" s="66"/>
      <c r="G6" s="66"/>
      <c r="H6" s="66"/>
      <c r="I6" s="66"/>
      <c r="J6" s="8"/>
      <c r="K6" s="8"/>
      <c r="L6" s="9"/>
    </row>
    <row r="7" spans="1:12" ht="4.5" customHeight="1">
      <c r="A7" s="67"/>
      <c r="B7" s="67"/>
      <c r="C7" s="67"/>
      <c r="D7" s="67"/>
      <c r="E7" s="10"/>
      <c r="F7" s="11"/>
      <c r="G7" s="11"/>
      <c r="H7" s="11"/>
      <c r="I7" s="11"/>
      <c r="J7" s="12"/>
      <c r="K7" s="12"/>
      <c r="L7" s="9"/>
    </row>
    <row r="8" spans="1:12" ht="38.25">
      <c r="A8" s="68" t="s">
        <v>58</v>
      </c>
      <c r="B8" s="68"/>
      <c r="C8" s="25" t="s">
        <v>3</v>
      </c>
      <c r="D8" s="26"/>
      <c r="E8" s="27"/>
      <c r="F8" s="28"/>
      <c r="G8" s="29" t="s">
        <v>56</v>
      </c>
      <c r="H8" s="30" t="s">
        <v>57</v>
      </c>
      <c r="I8"/>
      <c r="J8" s="13"/>
      <c r="K8" s="13"/>
      <c r="L8" s="9"/>
    </row>
    <row r="9" spans="1:12" ht="12.75" customHeight="1">
      <c r="A9" s="64" t="s">
        <v>4</v>
      </c>
      <c r="B9" s="64"/>
      <c r="C9" s="31">
        <v>1296366.12</v>
      </c>
      <c r="D9" s="32"/>
      <c r="E9" s="33"/>
      <c r="F9" s="34"/>
      <c r="G9" s="35">
        <v>59607.32</v>
      </c>
      <c r="H9" s="36">
        <f>C9+G9</f>
        <v>1355973.4400000002</v>
      </c>
      <c r="I9" s="23"/>
      <c r="J9" s="23"/>
      <c r="K9"/>
      <c r="L9" s="9"/>
    </row>
    <row r="10" spans="1:12" ht="12.75" customHeight="1">
      <c r="A10" s="64" t="s">
        <v>5</v>
      </c>
      <c r="B10" s="64"/>
      <c r="C10" s="31">
        <v>1290589.19</v>
      </c>
      <c r="D10" s="37"/>
      <c r="E10" s="37"/>
      <c r="F10" s="37"/>
      <c r="G10" s="35">
        <v>54434</v>
      </c>
      <c r="H10" s="36">
        <f>C10+G10</f>
        <v>1345023.19</v>
      </c>
      <c r="I10" s="23"/>
      <c r="J10" s="23"/>
      <c r="K10"/>
      <c r="L10" s="9"/>
    </row>
    <row r="11" spans="1:12" ht="12.75" customHeight="1">
      <c r="A11" s="64" t="s">
        <v>6</v>
      </c>
      <c r="B11" s="64"/>
      <c r="C11" s="31">
        <v>1249314.99</v>
      </c>
      <c r="D11" s="32"/>
      <c r="E11" s="33"/>
      <c r="F11" s="34"/>
      <c r="G11" s="35">
        <v>59607.32</v>
      </c>
      <c r="H11" s="36">
        <f>C11+G11</f>
        <v>1308922.31</v>
      </c>
      <c r="I11" s="23"/>
      <c r="J11" s="23"/>
      <c r="K11"/>
      <c r="L11" s="9"/>
    </row>
    <row r="12" spans="1:12" ht="12.75" customHeight="1">
      <c r="A12" s="64" t="s">
        <v>7</v>
      </c>
      <c r="B12" s="64"/>
      <c r="C12" s="31">
        <v>10417.36</v>
      </c>
      <c r="D12" s="32"/>
      <c r="E12" s="33"/>
      <c r="F12" s="34"/>
      <c r="G12" s="38"/>
      <c r="H12" s="36">
        <f>C12+G12</f>
        <v>10417.36</v>
      </c>
      <c r="I12" s="24"/>
      <c r="J12" s="24"/>
      <c r="K12"/>
      <c r="L12" s="9"/>
    </row>
    <row r="13" spans="1:12" ht="12.75" customHeight="1">
      <c r="A13" s="64" t="s">
        <v>8</v>
      </c>
      <c r="B13" s="64"/>
      <c r="C13" s="31">
        <f>C10+C12-C11</f>
        <v>51691.560000000056</v>
      </c>
      <c r="D13" s="32"/>
      <c r="E13" s="33"/>
      <c r="F13" s="34"/>
      <c r="G13" s="35">
        <f>G10-G9</f>
        <v>-5173.32</v>
      </c>
      <c r="H13" s="36">
        <f>H10+H12-H11</f>
        <v>46518.23999999999</v>
      </c>
      <c r="I13" s="23"/>
      <c r="J13" s="23"/>
      <c r="K13"/>
      <c r="L13" s="9"/>
    </row>
    <row r="14" spans="1:12" ht="4.5" customHeight="1">
      <c r="A14" s="5"/>
      <c r="B14" s="14"/>
      <c r="C14" s="14"/>
      <c r="D14" s="14"/>
      <c r="E14" s="10"/>
      <c r="F14" s="11"/>
      <c r="G14" s="11"/>
      <c r="H14" s="11"/>
      <c r="I14" s="11"/>
      <c r="J14" s="12"/>
      <c r="K14" s="12"/>
      <c r="L14" s="9"/>
    </row>
    <row r="15" spans="1:12" ht="21" customHeight="1">
      <c r="A15" s="15" t="s">
        <v>9</v>
      </c>
      <c r="B15" s="69" t="s">
        <v>10</v>
      </c>
      <c r="C15" s="69"/>
      <c r="D15" s="69"/>
      <c r="E15" s="69"/>
      <c r="F15" s="69"/>
      <c r="G15" s="69"/>
      <c r="H15" s="15" t="s">
        <v>11</v>
      </c>
      <c r="I15" s="70" t="s">
        <v>12</v>
      </c>
      <c r="J15" s="70"/>
      <c r="K15" s="16" t="s">
        <v>13</v>
      </c>
      <c r="L15" s="9"/>
    </row>
    <row r="16" spans="1:14" ht="11.25" customHeight="1">
      <c r="A16" s="71" t="s">
        <v>14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N16"/>
    </row>
    <row r="17" spans="1:11" ht="22.5" customHeight="1">
      <c r="A17" s="39" t="s">
        <v>15</v>
      </c>
      <c r="B17" s="62"/>
      <c r="C17" s="62"/>
      <c r="D17" s="62"/>
      <c r="E17" s="62"/>
      <c r="F17" s="62"/>
      <c r="G17" s="62"/>
      <c r="H17" s="40"/>
      <c r="I17" s="63"/>
      <c r="J17" s="63"/>
      <c r="K17" s="41">
        <v>142872.96</v>
      </c>
    </row>
    <row r="18" spans="1:11" ht="11.25" customHeight="1">
      <c r="A18" s="39" t="s">
        <v>16</v>
      </c>
      <c r="B18" s="62"/>
      <c r="C18" s="62"/>
      <c r="D18" s="62"/>
      <c r="E18" s="62"/>
      <c r="F18" s="62"/>
      <c r="G18" s="62"/>
      <c r="H18" s="40"/>
      <c r="I18" s="63"/>
      <c r="J18" s="63"/>
      <c r="K18" s="41">
        <v>348939.6</v>
      </c>
    </row>
    <row r="19" spans="1:11" ht="15" customHeight="1">
      <c r="A19" s="39" t="s">
        <v>17</v>
      </c>
      <c r="B19" s="62"/>
      <c r="C19" s="62"/>
      <c r="D19" s="62"/>
      <c r="E19" s="62"/>
      <c r="F19" s="62"/>
      <c r="G19" s="62"/>
      <c r="H19" s="40"/>
      <c r="I19" s="63"/>
      <c r="J19" s="63"/>
      <c r="K19" s="41">
        <v>15111.6</v>
      </c>
    </row>
    <row r="20" spans="1:11" ht="11.25" customHeight="1">
      <c r="A20" s="39" t="s">
        <v>18</v>
      </c>
      <c r="B20" s="62"/>
      <c r="C20" s="62"/>
      <c r="D20" s="62"/>
      <c r="E20" s="62"/>
      <c r="F20" s="62"/>
      <c r="G20" s="62"/>
      <c r="H20" s="40"/>
      <c r="I20" s="63"/>
      <c r="J20" s="63"/>
      <c r="K20" s="41">
        <v>35718.24</v>
      </c>
    </row>
    <row r="21" spans="1:11" ht="30" customHeight="1">
      <c r="A21" s="39" t="s">
        <v>19</v>
      </c>
      <c r="B21" s="62"/>
      <c r="C21" s="62"/>
      <c r="D21" s="62"/>
      <c r="E21" s="62"/>
      <c r="F21" s="62"/>
      <c r="G21" s="62"/>
      <c r="H21" s="40"/>
      <c r="I21" s="65"/>
      <c r="J21" s="65"/>
      <c r="K21" s="41">
        <v>178591.2</v>
      </c>
    </row>
    <row r="22" spans="1:11" ht="24.75" customHeight="1">
      <c r="A22" s="39" t="s">
        <v>39</v>
      </c>
      <c r="B22" s="62"/>
      <c r="C22" s="62"/>
      <c r="D22" s="62"/>
      <c r="E22" s="62"/>
      <c r="F22" s="62"/>
      <c r="G22" s="62"/>
      <c r="H22" s="40"/>
      <c r="I22" s="63"/>
      <c r="J22" s="63"/>
      <c r="K22" s="41">
        <v>162579.6</v>
      </c>
    </row>
    <row r="23" spans="1:11" ht="18.75" customHeight="1">
      <c r="A23" s="42" t="s">
        <v>20</v>
      </c>
      <c r="B23" s="62" t="s">
        <v>21</v>
      </c>
      <c r="C23" s="62"/>
      <c r="D23" s="62"/>
      <c r="E23" s="62"/>
      <c r="F23" s="62"/>
      <c r="G23" s="62"/>
      <c r="H23" s="40"/>
      <c r="I23" s="63"/>
      <c r="J23" s="63"/>
      <c r="K23" s="43">
        <v>43634.46</v>
      </c>
    </row>
    <row r="24" spans="1:11" ht="23.25" customHeight="1">
      <c r="A24" s="44" t="s">
        <v>22</v>
      </c>
      <c r="B24" s="62" t="s">
        <v>23</v>
      </c>
      <c r="C24" s="62"/>
      <c r="D24" s="62"/>
      <c r="E24" s="62"/>
      <c r="F24" s="62"/>
      <c r="G24" s="62"/>
      <c r="H24" s="40"/>
      <c r="I24" s="63"/>
      <c r="J24" s="63"/>
      <c r="K24" s="41">
        <v>168527.6</v>
      </c>
    </row>
    <row r="25" spans="1:12" ht="96.75" customHeight="1">
      <c r="A25" s="39" t="s">
        <v>24</v>
      </c>
      <c r="B25" s="62" t="s">
        <v>63</v>
      </c>
      <c r="C25" s="62"/>
      <c r="D25" s="62"/>
      <c r="E25" s="62"/>
      <c r="F25" s="62"/>
      <c r="G25" s="62"/>
      <c r="H25" s="40"/>
      <c r="I25" s="63"/>
      <c r="J25" s="63"/>
      <c r="K25" s="43">
        <f>80173.48-32180-2000</f>
        <v>45993.479999999996</v>
      </c>
      <c r="L25" s="17"/>
    </row>
    <row r="26" spans="1:12" ht="43.5" customHeight="1">
      <c r="A26" s="39" t="s">
        <v>59</v>
      </c>
      <c r="B26" s="62" t="s">
        <v>61</v>
      </c>
      <c r="C26" s="62"/>
      <c r="D26" s="62"/>
      <c r="E26" s="62"/>
      <c r="F26" s="62"/>
      <c r="G26" s="62"/>
      <c r="H26" s="40"/>
      <c r="I26" s="63"/>
      <c r="J26" s="63"/>
      <c r="K26" s="43">
        <v>59607.32</v>
      </c>
      <c r="L26" s="17"/>
    </row>
    <row r="27" spans="1:12" ht="22.5" customHeight="1">
      <c r="A27" s="45" t="s">
        <v>25</v>
      </c>
      <c r="B27" s="59"/>
      <c r="C27" s="59"/>
      <c r="D27" s="59"/>
      <c r="E27" s="59"/>
      <c r="F27" s="59"/>
      <c r="G27" s="59"/>
      <c r="H27" s="46"/>
      <c r="I27" s="60"/>
      <c r="J27" s="60"/>
      <c r="K27" s="47">
        <f>SUM(K17:K26)</f>
        <v>1201576.0599999998</v>
      </c>
      <c r="L27" s="17"/>
    </row>
    <row r="28" spans="1:11" ht="19.5" customHeight="1">
      <c r="A28" s="61" t="s">
        <v>26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</row>
    <row r="29" spans="1:11" ht="14.25" customHeight="1">
      <c r="A29" s="18"/>
      <c r="B29" s="57" t="s">
        <v>40</v>
      </c>
      <c r="C29" s="57"/>
      <c r="D29" s="57"/>
      <c r="E29" s="57"/>
      <c r="F29" s="57"/>
      <c r="G29" s="57"/>
      <c r="H29" s="19"/>
      <c r="I29" s="58">
        <v>1</v>
      </c>
      <c r="J29" s="58"/>
      <c r="K29" s="20">
        <v>636.42</v>
      </c>
    </row>
    <row r="30" spans="1:11" ht="20.25" customHeight="1">
      <c r="A30" s="18"/>
      <c r="B30" s="57" t="s">
        <v>28</v>
      </c>
      <c r="C30" s="57"/>
      <c r="D30" s="57"/>
      <c r="E30" s="57"/>
      <c r="F30" s="57"/>
      <c r="G30" s="57"/>
      <c r="H30" s="19"/>
      <c r="I30" s="58">
        <v>2</v>
      </c>
      <c r="J30" s="58"/>
      <c r="K30" s="20">
        <v>204.55</v>
      </c>
    </row>
    <row r="31" spans="1:11" ht="19.5" customHeight="1">
      <c r="A31" s="18"/>
      <c r="B31" s="57" t="s">
        <v>27</v>
      </c>
      <c r="C31" s="57"/>
      <c r="D31" s="57"/>
      <c r="E31" s="57"/>
      <c r="F31" s="57"/>
      <c r="G31" s="57"/>
      <c r="H31" s="19"/>
      <c r="I31" s="58">
        <v>4</v>
      </c>
      <c r="J31" s="58"/>
      <c r="K31" s="20">
        <v>300.47</v>
      </c>
    </row>
    <row r="32" spans="1:11" ht="19.5" customHeight="1">
      <c r="A32" s="18"/>
      <c r="B32" s="57" t="s">
        <v>41</v>
      </c>
      <c r="C32" s="57"/>
      <c r="D32" s="57"/>
      <c r="E32" s="57"/>
      <c r="F32" s="57"/>
      <c r="G32" s="57"/>
      <c r="H32" s="19"/>
      <c r="I32" s="58">
        <v>1</v>
      </c>
      <c r="J32" s="58"/>
      <c r="K32" s="20">
        <v>411.05</v>
      </c>
    </row>
    <row r="33" spans="1:11" ht="22.5" customHeight="1">
      <c r="A33" s="18"/>
      <c r="B33" s="57" t="s">
        <v>42</v>
      </c>
      <c r="C33" s="57"/>
      <c r="D33" s="57"/>
      <c r="E33" s="57"/>
      <c r="F33" s="57"/>
      <c r="G33" s="57"/>
      <c r="H33" s="19"/>
      <c r="I33" s="58">
        <v>3</v>
      </c>
      <c r="J33" s="58"/>
      <c r="K33" s="20">
        <v>1506.26</v>
      </c>
    </row>
    <row r="34" spans="1:11" ht="22.5" customHeight="1">
      <c r="A34" s="18"/>
      <c r="B34" s="57" t="s">
        <v>36</v>
      </c>
      <c r="C34" s="57"/>
      <c r="D34" s="57"/>
      <c r="E34" s="57"/>
      <c r="F34" s="57"/>
      <c r="G34" s="57"/>
      <c r="H34" s="19"/>
      <c r="I34" s="58">
        <v>2</v>
      </c>
      <c r="J34" s="58"/>
      <c r="K34" s="20">
        <v>1146.73</v>
      </c>
    </row>
    <row r="35" spans="1:11" ht="22.5" customHeight="1">
      <c r="A35" s="18"/>
      <c r="B35" s="57" t="s">
        <v>43</v>
      </c>
      <c r="C35" s="57"/>
      <c r="D35" s="57"/>
      <c r="E35" s="57"/>
      <c r="F35" s="57"/>
      <c r="G35" s="57"/>
      <c r="H35" s="19"/>
      <c r="I35" s="58">
        <v>2</v>
      </c>
      <c r="J35" s="58"/>
      <c r="K35" s="20">
        <v>628.36</v>
      </c>
    </row>
    <row r="36" spans="1:11" ht="15.75" customHeight="1">
      <c r="A36" s="18"/>
      <c r="B36" s="57" t="s">
        <v>30</v>
      </c>
      <c r="C36" s="57"/>
      <c r="D36" s="57"/>
      <c r="E36" s="57"/>
      <c r="F36" s="57"/>
      <c r="G36" s="57"/>
      <c r="H36" s="19"/>
      <c r="I36" s="58">
        <v>1</v>
      </c>
      <c r="J36" s="58"/>
      <c r="K36" s="20">
        <v>1455.67</v>
      </c>
    </row>
    <row r="37" spans="1:11" ht="16.5" customHeight="1">
      <c r="A37" s="18"/>
      <c r="B37" s="57" t="s">
        <v>44</v>
      </c>
      <c r="C37" s="57"/>
      <c r="D37" s="57"/>
      <c r="E37" s="57"/>
      <c r="F37" s="57"/>
      <c r="G37" s="57"/>
      <c r="H37" s="19"/>
      <c r="I37" s="58">
        <v>1</v>
      </c>
      <c r="J37" s="58"/>
      <c r="K37" s="20">
        <v>519.36</v>
      </c>
    </row>
    <row r="38" spans="1:11" ht="20.25" customHeight="1">
      <c r="A38" s="18"/>
      <c r="B38" s="57" t="s">
        <v>45</v>
      </c>
      <c r="C38" s="57"/>
      <c r="D38" s="57"/>
      <c r="E38" s="57"/>
      <c r="F38" s="57"/>
      <c r="G38" s="57"/>
      <c r="H38" s="19"/>
      <c r="I38" s="58">
        <v>50</v>
      </c>
      <c r="J38" s="58"/>
      <c r="K38" s="20">
        <v>15708.57</v>
      </c>
    </row>
    <row r="39" spans="1:11" ht="16.5" customHeight="1">
      <c r="A39" s="18"/>
      <c r="B39" s="57" t="s">
        <v>35</v>
      </c>
      <c r="C39" s="57"/>
      <c r="D39" s="57"/>
      <c r="E39" s="57"/>
      <c r="F39" s="57"/>
      <c r="G39" s="57"/>
      <c r="H39" s="21"/>
      <c r="I39" s="58">
        <v>45</v>
      </c>
      <c r="J39" s="58"/>
      <c r="K39" s="20">
        <v>51330.13</v>
      </c>
    </row>
    <row r="40" spans="1:11" ht="11.25" customHeight="1">
      <c r="A40" s="18"/>
      <c r="B40" s="57" t="s">
        <v>46</v>
      </c>
      <c r="C40" s="57"/>
      <c r="D40" s="57"/>
      <c r="E40" s="57"/>
      <c r="F40" s="57"/>
      <c r="G40" s="57"/>
      <c r="H40" s="21"/>
      <c r="I40" s="58">
        <v>10</v>
      </c>
      <c r="J40" s="58"/>
      <c r="K40" s="20">
        <v>6000</v>
      </c>
    </row>
    <row r="41" spans="1:11" ht="11.25" customHeight="1">
      <c r="A41" s="18"/>
      <c r="B41" s="57" t="s">
        <v>47</v>
      </c>
      <c r="C41" s="57"/>
      <c r="D41" s="57"/>
      <c r="E41" s="57"/>
      <c r="F41" s="57"/>
      <c r="G41" s="57"/>
      <c r="H41" s="19"/>
      <c r="I41" s="58">
        <v>4</v>
      </c>
      <c r="J41" s="58"/>
      <c r="K41" s="20">
        <v>585.16</v>
      </c>
    </row>
    <row r="42" spans="1:11" ht="11.25" customHeight="1">
      <c r="A42" s="18"/>
      <c r="B42" s="57" t="s">
        <v>37</v>
      </c>
      <c r="C42" s="57"/>
      <c r="D42" s="57"/>
      <c r="E42" s="57"/>
      <c r="F42" s="57"/>
      <c r="G42" s="57"/>
      <c r="H42" s="19"/>
      <c r="I42" s="58">
        <v>2</v>
      </c>
      <c r="J42" s="58"/>
      <c r="K42" s="20">
        <v>286.16</v>
      </c>
    </row>
    <row r="43" spans="1:11" ht="11.25" customHeight="1">
      <c r="A43" s="18"/>
      <c r="B43" s="57" t="s">
        <v>48</v>
      </c>
      <c r="C43" s="57"/>
      <c r="D43" s="57"/>
      <c r="E43" s="57"/>
      <c r="F43" s="57"/>
      <c r="G43" s="57"/>
      <c r="H43" s="19"/>
      <c r="I43" s="58">
        <v>5</v>
      </c>
      <c r="J43" s="58"/>
      <c r="K43" s="20">
        <v>1547.07</v>
      </c>
    </row>
    <row r="44" spans="1:11" ht="11.25" customHeight="1">
      <c r="A44" s="18"/>
      <c r="B44" s="57" t="s">
        <v>49</v>
      </c>
      <c r="C44" s="57"/>
      <c r="D44" s="57"/>
      <c r="E44" s="57"/>
      <c r="F44" s="57"/>
      <c r="G44" s="57"/>
      <c r="H44" s="19"/>
      <c r="I44" s="58">
        <v>2</v>
      </c>
      <c r="J44" s="58"/>
      <c r="K44" s="20">
        <v>1643.18</v>
      </c>
    </row>
    <row r="45" spans="1:11" ht="11.25" customHeight="1">
      <c r="A45" s="18"/>
      <c r="B45" s="57" t="s">
        <v>50</v>
      </c>
      <c r="C45" s="57"/>
      <c r="D45" s="57"/>
      <c r="E45" s="57"/>
      <c r="F45" s="57"/>
      <c r="G45" s="57"/>
      <c r="H45" s="19"/>
      <c r="I45" s="58">
        <v>1</v>
      </c>
      <c r="J45" s="58"/>
      <c r="K45" s="20">
        <v>1005.44</v>
      </c>
    </row>
    <row r="46" spans="1:11" ht="11.25" customHeight="1">
      <c r="A46" s="18"/>
      <c r="B46" s="57" t="s">
        <v>51</v>
      </c>
      <c r="C46" s="57"/>
      <c r="D46" s="57"/>
      <c r="E46" s="57"/>
      <c r="F46" s="57"/>
      <c r="G46" s="57"/>
      <c r="H46" s="19"/>
      <c r="I46" s="58">
        <v>1</v>
      </c>
      <c r="J46" s="58"/>
      <c r="K46" s="20">
        <v>262.41</v>
      </c>
    </row>
    <row r="47" spans="1:11" ht="11.25" customHeight="1">
      <c r="A47" s="18"/>
      <c r="B47" s="57" t="s">
        <v>29</v>
      </c>
      <c r="C47" s="57"/>
      <c r="D47" s="57"/>
      <c r="E47" s="57"/>
      <c r="F47" s="57"/>
      <c r="G47" s="57"/>
      <c r="H47" s="19"/>
      <c r="I47" s="58">
        <v>1</v>
      </c>
      <c r="J47" s="58"/>
      <c r="K47" s="20">
        <v>550.07</v>
      </c>
    </row>
    <row r="48" spans="1:11" ht="11.25" customHeight="1">
      <c r="A48" s="18"/>
      <c r="B48" s="57" t="s">
        <v>52</v>
      </c>
      <c r="C48" s="57"/>
      <c r="D48" s="57"/>
      <c r="E48" s="57"/>
      <c r="F48" s="57"/>
      <c r="G48" s="57"/>
      <c r="H48" s="19"/>
      <c r="I48" s="58">
        <v>15</v>
      </c>
      <c r="J48" s="58"/>
      <c r="K48" s="20">
        <v>1978.05</v>
      </c>
    </row>
    <row r="49" spans="1:11" ht="11.25" customHeight="1">
      <c r="A49" s="18"/>
      <c r="B49" s="57" t="s">
        <v>53</v>
      </c>
      <c r="C49" s="57"/>
      <c r="D49" s="57"/>
      <c r="E49" s="57"/>
      <c r="F49" s="57"/>
      <c r="G49" s="57"/>
      <c r="H49" s="19"/>
      <c r="I49" s="58">
        <v>3.54</v>
      </c>
      <c r="J49" s="58"/>
      <c r="K49" s="20">
        <v>19200</v>
      </c>
    </row>
    <row r="50" spans="1:11" ht="11.25" customHeight="1">
      <c r="A50" s="18"/>
      <c r="B50" s="57" t="s">
        <v>54</v>
      </c>
      <c r="C50" s="57"/>
      <c r="D50" s="57"/>
      <c r="E50" s="57"/>
      <c r="F50" s="57"/>
      <c r="G50" s="57"/>
      <c r="H50" s="19"/>
      <c r="I50" s="58">
        <v>1</v>
      </c>
      <c r="J50" s="58"/>
      <c r="K50" s="20">
        <v>159.92</v>
      </c>
    </row>
    <row r="51" spans="1:11" ht="11.25" customHeight="1">
      <c r="A51" s="18"/>
      <c r="B51" s="57" t="s">
        <v>55</v>
      </c>
      <c r="C51" s="57"/>
      <c r="D51" s="57"/>
      <c r="E51" s="57"/>
      <c r="F51" s="57"/>
      <c r="G51" s="57"/>
      <c r="H51" s="21"/>
      <c r="I51" s="58">
        <v>1</v>
      </c>
      <c r="J51" s="58"/>
      <c r="K51" s="20">
        <v>118.68</v>
      </c>
    </row>
    <row r="52" spans="1:11" ht="11.25" customHeight="1">
      <c r="A52" s="48"/>
      <c r="B52" s="55" t="s">
        <v>38</v>
      </c>
      <c r="C52" s="55"/>
      <c r="D52" s="55"/>
      <c r="E52" s="55"/>
      <c r="F52" s="55"/>
      <c r="G52" s="55"/>
      <c r="H52" s="49"/>
      <c r="I52" s="56">
        <v>1</v>
      </c>
      <c r="J52" s="56"/>
      <c r="K52" s="50">
        <v>162.54</v>
      </c>
    </row>
    <row r="53" spans="1:11" ht="11.25" customHeight="1">
      <c r="A53" s="54" t="s">
        <v>25</v>
      </c>
      <c r="B53" s="54"/>
      <c r="C53" s="54"/>
      <c r="D53" s="54"/>
      <c r="E53" s="54"/>
      <c r="F53" s="54"/>
      <c r="G53" s="54"/>
      <c r="H53" s="54"/>
      <c r="I53" s="54"/>
      <c r="J53" s="54"/>
      <c r="K53" s="51">
        <f>SUM(K29:K52)</f>
        <v>107346.25</v>
      </c>
    </row>
    <row r="54" spans="1:11" ht="11.25" customHeight="1">
      <c r="A54" s="54" t="s">
        <v>62</v>
      </c>
      <c r="B54" s="54"/>
      <c r="C54" s="54"/>
      <c r="D54" s="54"/>
      <c r="E54" s="54"/>
      <c r="F54" s="54"/>
      <c r="G54" s="54"/>
      <c r="H54" s="54"/>
      <c r="I54" s="54"/>
      <c r="J54" s="54"/>
      <c r="K54" s="52">
        <f>K53+K27</f>
        <v>1308922.3099999998</v>
      </c>
    </row>
    <row r="55" spans="1:11" ht="11.25" customHeight="1">
      <c r="A55" s="54" t="s">
        <v>60</v>
      </c>
      <c r="B55" s="54"/>
      <c r="C55" s="54"/>
      <c r="D55" s="54"/>
      <c r="E55" s="54"/>
      <c r="F55" s="54"/>
      <c r="G55" s="54"/>
      <c r="H55" s="54"/>
      <c r="I55" s="54"/>
      <c r="J55" s="54"/>
      <c r="K55" s="53">
        <f>H13</f>
        <v>46518.23999999999</v>
      </c>
    </row>
    <row r="57" ht="11.25" customHeight="1">
      <c r="A57" s="1" t="s">
        <v>31</v>
      </c>
    </row>
    <row r="59" ht="11.25" customHeight="1">
      <c r="A59" s="1" t="s">
        <v>32</v>
      </c>
    </row>
    <row r="60" spans="2:3" ht="11.25" customHeight="1">
      <c r="B60" s="1" t="s">
        <v>33</v>
      </c>
      <c r="C60" s="1" t="s">
        <v>34</v>
      </c>
    </row>
  </sheetData>
  <sheetProtection selectLockedCells="1" selectUnlockedCells="1"/>
  <mergeCells count="89">
    <mergeCell ref="I17:J17"/>
    <mergeCell ref="A1:C1"/>
    <mergeCell ref="A2:K2"/>
    <mergeCell ref="A3:K3"/>
    <mergeCell ref="A4:K4"/>
    <mergeCell ref="A10:B10"/>
    <mergeCell ref="A11:B11"/>
    <mergeCell ref="F6:I6"/>
    <mergeCell ref="A7:D7"/>
    <mergeCell ref="A8:B8"/>
    <mergeCell ref="A9:B9"/>
    <mergeCell ref="B21:G21"/>
    <mergeCell ref="I21:J21"/>
    <mergeCell ref="B19:G19"/>
    <mergeCell ref="I19:J19"/>
    <mergeCell ref="A12:B12"/>
    <mergeCell ref="A13:B13"/>
    <mergeCell ref="B20:G20"/>
    <mergeCell ref="I20:J20"/>
    <mergeCell ref="B18:G18"/>
    <mergeCell ref="I18:J18"/>
    <mergeCell ref="B15:G15"/>
    <mergeCell ref="I15:J15"/>
    <mergeCell ref="A16:K16"/>
    <mergeCell ref="B17:G17"/>
    <mergeCell ref="B26:G26"/>
    <mergeCell ref="B22:G22"/>
    <mergeCell ref="I22:J22"/>
    <mergeCell ref="B23:G23"/>
    <mergeCell ref="I23:J23"/>
    <mergeCell ref="I26:J26"/>
    <mergeCell ref="B24:G24"/>
    <mergeCell ref="I24:J24"/>
    <mergeCell ref="B25:G25"/>
    <mergeCell ref="I25:J25"/>
    <mergeCell ref="B27:G27"/>
    <mergeCell ref="I27:J27"/>
    <mergeCell ref="A28:K28"/>
    <mergeCell ref="B29:G29"/>
    <mergeCell ref="I29:J29"/>
    <mergeCell ref="B30:G30"/>
    <mergeCell ref="I30:J30"/>
    <mergeCell ref="B31:G31"/>
    <mergeCell ref="I31:J31"/>
    <mergeCell ref="B32:G32"/>
    <mergeCell ref="I32:J32"/>
    <mergeCell ref="B33:G33"/>
    <mergeCell ref="I33:J33"/>
    <mergeCell ref="B34:G34"/>
    <mergeCell ref="I34:J34"/>
    <mergeCell ref="B35:G35"/>
    <mergeCell ref="I35:J35"/>
    <mergeCell ref="B40:G40"/>
    <mergeCell ref="I40:J40"/>
    <mergeCell ref="B36:G36"/>
    <mergeCell ref="I36:J36"/>
    <mergeCell ref="B37:G37"/>
    <mergeCell ref="I37:J37"/>
    <mergeCell ref="B38:G38"/>
    <mergeCell ref="I38:J38"/>
    <mergeCell ref="B39:G39"/>
    <mergeCell ref="I39:J39"/>
    <mergeCell ref="B49:G49"/>
    <mergeCell ref="I49:J49"/>
    <mergeCell ref="B47:G47"/>
    <mergeCell ref="I47:J47"/>
    <mergeCell ref="B46:G46"/>
    <mergeCell ref="I46:J46"/>
    <mergeCell ref="B48:G48"/>
    <mergeCell ref="I48:J48"/>
    <mergeCell ref="B43:G43"/>
    <mergeCell ref="I43:J43"/>
    <mergeCell ref="B45:G45"/>
    <mergeCell ref="I45:J45"/>
    <mergeCell ref="B44:G44"/>
    <mergeCell ref="I44:J44"/>
    <mergeCell ref="B41:G41"/>
    <mergeCell ref="I41:J41"/>
    <mergeCell ref="B42:G42"/>
    <mergeCell ref="I42:J42"/>
    <mergeCell ref="B50:G50"/>
    <mergeCell ref="I50:J50"/>
    <mergeCell ref="B51:G51"/>
    <mergeCell ref="I51:J51"/>
    <mergeCell ref="A53:J53"/>
    <mergeCell ref="A54:J54"/>
    <mergeCell ref="A55:J55"/>
    <mergeCell ref="B52:G52"/>
    <mergeCell ref="I52:J52"/>
  </mergeCells>
  <printOptions/>
  <pageMargins left="0.4097222222222222" right="0.2298611111111111" top="0.3298611111111111" bottom="0.2798611111111111" header="0.5118055555555555" footer="0.511805555555555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3" sqref="E13"/>
    </sheetView>
  </sheetViews>
  <sheetFormatPr defaultColWidth="8.7109375" defaultRowHeight="12.75" customHeight="1"/>
  <cols>
    <col min="1" max="16384" width="8.7109375" style="22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2016-04-05T09:32:53Z</cp:lastPrinted>
  <dcterms:created xsi:type="dcterms:W3CDTF">2016-05-01T05:46:30Z</dcterms:created>
  <dcterms:modified xsi:type="dcterms:W3CDTF">2016-06-24T04:19:29Z</dcterms:modified>
  <cp:category/>
  <cp:version/>
  <cp:contentType/>
  <cp:contentStatus/>
</cp:coreProperties>
</file>