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<sst xmlns="http://schemas.openxmlformats.org/spreadsheetml/2006/main" count="68" uniqueCount="55">
  <si>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</si>
  <si>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</si>
  <si>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</si>
  <si>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</si>
  <si>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</si>
  <si>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</si>
  <si>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</si>
  <si>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</si>
  <si>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</si>
  <si>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</si>
  <si>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</si>
  <si>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</si>
  <si>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</si>
  <si>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</si>
  <si>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</si>
  <si>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</si>
  <si>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</si>
  <si>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</si>
  <si>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</si>
  <si>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</si>
  <si>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</si>
  <si>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</si>
  <si>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</si>
  <si>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</si>
  <si>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</si>
  <si>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</si>
  <si>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</si>
  <si>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</si>
  <si>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</si>
  <si>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</si>
  <si>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</si>
  <si>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</si>
  <si>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</si>
  <si>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</si>
  <si>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</si>
  <si>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</si>
  <si>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</si>
  <si>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ул. Деповская, 31</t>
  </si>
  <si>
    <t>Заделка цокольных окон</t>
  </si>
  <si>
    <t>Замена патрона</t>
  </si>
  <si>
    <t>шт</t>
  </si>
  <si>
    <t>Ремонт кровли</t>
  </si>
  <si>
    <t>Ремонт лестничных решеток</t>
  </si>
  <si>
    <t>Ревизия элеватора</t>
  </si>
  <si>
    <t>Замена затвора Ду 50</t>
  </si>
  <si>
    <t>Замена сборки Ду 20</t>
  </si>
  <si>
    <t>Промывка системы отопления</t>
  </si>
  <si>
    <t>Устройство гидрозамка</t>
  </si>
  <si>
    <t>Замена крана шарового Ду 15</t>
  </si>
  <si>
    <t>Замена крана шарового Ду 20</t>
  </si>
  <si>
    <t>Замена светильника</t>
  </si>
  <si>
    <t>Лампочка, Доска объявлений, Подъездная табличка, Покос травы, Услуги автомобиля КАМАЗ, Мешки для мусора, Услуги фронтального погрузчика</t>
  </si>
  <si>
    <t>Замена выключателя</t>
  </si>
  <si>
    <t>сальдо на 31.12.2015г.</t>
  </si>
  <si>
    <t>Услуги Управляющей компании - 15%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</si>
</sst>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left"/>
      <protection/>
    </xf>
    <xf numFmtId="3" fontId="7" fillId="0" borderId="11" xfId="33" applyNumberFormat="1" applyFont="1" applyFill="1" applyBorder="1" applyAlignment="1">
      <alignment horizontal="left"/>
      <protection/>
    </xf>
    <xf numFmtId="3" fontId="7" fillId="0" borderId="12" xfId="33" applyNumberFormat="1" applyFont="1" applyFill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24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2" fontId="4" fillId="0" borderId="13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3" fontId="7" fillId="0" borderId="14" xfId="33" applyNumberFormat="1" applyFont="1" applyBorder="1" applyAlignment="1">
      <alignment horizontal="center" vertical="center"/>
      <protection/>
    </xf>
    <xf numFmtId="4" fontId="8" fillId="0" borderId="14" xfId="33" applyNumberFormat="1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right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5" xfId="33" applyNumberFormat="1" applyFont="1" applyFill="1" applyBorder="1" applyAlignment="1">
      <alignment horizontal="center" vertical="center"/>
      <protection/>
    </xf>
    <xf numFmtId="3" fontId="7" fillId="0" borderId="15" xfId="33" applyNumberFormat="1" applyFont="1" applyFill="1" applyBorder="1" applyAlignment="1">
      <alignment horizontal="left"/>
      <protection/>
    </xf>
    <xf numFmtId="2" fontId="7" fillId="0" borderId="13" xfId="33" applyNumberFormat="1" applyFont="1" applyFill="1" applyBorder="1" applyAlignment="1">
      <alignment horizontal="center" vertical="center" wrapText="1"/>
      <protection/>
    </xf>
    <xf numFmtId="2" fontId="7" fillId="0" borderId="13" xfId="33" applyNumberFormat="1" applyFont="1" applyFill="1" applyBorder="1" applyAlignment="1">
      <alignment horizontal="center" vertical="center"/>
      <protection/>
    </xf>
    <xf numFmtId="164" fontId="7" fillId="0" borderId="13" xfId="33" applyNumberFormat="1" applyFont="1" applyFill="1" applyBorder="1" applyAlignment="1">
      <alignment/>
      <protection/>
    </xf>
    <xf numFmtId="164" fontId="7" fillId="0" borderId="13" xfId="33" applyNumberFormat="1" applyFont="1" applyFill="1" applyBorder="1" applyAlignment="1">
      <alignment vertical="center"/>
      <protection/>
    </xf>
    <xf numFmtId="0" fontId="0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0" fontId="4" fillId="0" borderId="18" xfId="33" applyFont="1" applyBorder="1" applyAlignment="1">
      <alignment/>
      <protection/>
    </xf>
    <xf numFmtId="2" fontId="7" fillId="0" borderId="13" xfId="33" applyNumberFormat="1" applyFont="1" applyFill="1" applyBorder="1" applyAlignment="1">
      <alignment/>
      <protection/>
    </xf>
    <xf numFmtId="2" fontId="4" fillId="0" borderId="13" xfId="33" applyNumberFormat="1" applyFont="1" applyBorder="1">
      <alignment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3" xfId="33" applyFont="1" applyBorder="1" applyAlignment="1">
      <alignment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8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/>
      <protection/>
    </xf>
    <xf numFmtId="0" fontId="6" fillId="0" borderId="0" xfId="33" applyFont="1" applyBorder="1" applyAlignment="1">
      <alignment horizontal="center" vertical="center" wrapText="1"/>
      <protection/>
    </xf>
    <xf numFmtId="3" fontId="7" fillId="25" borderId="13" xfId="33" applyNumberFormat="1" applyFont="1" applyFill="1" applyBorder="1" applyAlignment="1">
      <alignment horizontal="left" vertical="center"/>
      <protection/>
    </xf>
    <xf numFmtId="2" fontId="4" fillId="25" borderId="13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left" vertical="center"/>
    </xf>
    <xf numFmtId="2" fontId="4" fillId="25" borderId="18" xfId="0" applyNumberFormat="1" applyFont="1" applyFill="1" applyBorder="1" applyAlignment="1">
      <alignment horizontal="left" vertical="center"/>
    </xf>
    <xf numFmtId="2" fontId="7" fillId="0" borderId="13" xfId="33" applyNumberFormat="1" applyFont="1" applyBorder="1" applyAlignment="1">
      <alignment horizontal="right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2" fontId="7" fillId="0" borderId="10" xfId="33" applyNumberFormat="1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7" fillId="0" borderId="16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2" fontId="7" fillId="0" borderId="14" xfId="33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1">
      <selection activeCell="M9" sqref="M9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3.7109375" style="2" customWidth="1"/>
    <col min="8" max="8" width="8.281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4" t="s">
        <v>0</v>
      </c>
      <c r="B1" s="74"/>
      <c r="C1" s="44" t="s">
        <v>30</v>
      </c>
      <c r="D1" s="44"/>
      <c r="E1" s="44"/>
      <c r="F1" s="3"/>
      <c r="J1" s="3"/>
      <c r="K1" s="3"/>
    </row>
    <row r="2" spans="1:11" ht="1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5.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77"/>
      <c r="G6" s="77"/>
      <c r="H6" s="77"/>
      <c r="I6" s="77"/>
      <c r="J6" s="8"/>
      <c r="K6" s="8"/>
      <c r="L6" s="9"/>
    </row>
    <row r="7" spans="1:12" ht="4.5" customHeight="1" hidden="1">
      <c r="A7" s="76"/>
      <c r="B7" s="76"/>
      <c r="C7" s="76"/>
      <c r="D7" s="76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79" t="s">
        <v>37</v>
      </c>
      <c r="B8" s="79"/>
      <c r="C8" s="34" t="s">
        <v>2</v>
      </c>
      <c r="D8" s="33"/>
      <c r="E8" s="15"/>
      <c r="F8" s="47"/>
      <c r="G8" s="49" t="s">
        <v>33</v>
      </c>
      <c r="H8" s="50" t="s">
        <v>34</v>
      </c>
      <c r="I8" s="16"/>
      <c r="J8" s="17"/>
      <c r="K8" s="17"/>
      <c r="L8" s="9"/>
    </row>
    <row r="9" spans="1:12" ht="35.25" customHeight="1">
      <c r="A9" s="80" t="s">
        <v>53</v>
      </c>
      <c r="B9" s="81"/>
      <c r="C9" s="34"/>
      <c r="D9" s="33"/>
      <c r="E9" s="15"/>
      <c r="F9" s="47"/>
      <c r="G9" s="49"/>
      <c r="H9" s="50">
        <v>7728.88</v>
      </c>
      <c r="I9" s="16"/>
      <c r="J9" s="17"/>
      <c r="K9" s="17"/>
      <c r="L9" s="9"/>
    </row>
    <row r="10" spans="1:12" ht="12.75" customHeight="1">
      <c r="A10" s="78" t="s">
        <v>3</v>
      </c>
      <c r="B10" s="78"/>
      <c r="C10" s="35">
        <v>262720.97</v>
      </c>
      <c r="D10" s="20"/>
      <c r="E10" s="18"/>
      <c r="F10" s="48"/>
      <c r="G10" s="51"/>
      <c r="H10" s="51">
        <f>C10+G10</f>
        <v>262720.97</v>
      </c>
      <c r="I10" s="45"/>
      <c r="J10" s="45"/>
      <c r="K10" s="16"/>
      <c r="L10" s="9"/>
    </row>
    <row r="11" spans="1:12" ht="12.75" customHeight="1">
      <c r="A11" s="78" t="s">
        <v>4</v>
      </c>
      <c r="B11" s="78"/>
      <c r="C11" s="35">
        <v>266940.05</v>
      </c>
      <c r="D11" s="19"/>
      <c r="E11" s="19"/>
      <c r="F11" s="19"/>
      <c r="G11" s="51"/>
      <c r="H11" s="51">
        <f>C11+G11</f>
        <v>266940.05</v>
      </c>
      <c r="I11" s="45"/>
      <c r="J11" s="45"/>
      <c r="K11" s="16"/>
      <c r="L11" s="9"/>
    </row>
    <row r="12" spans="1:12" ht="12.75" customHeight="1">
      <c r="A12" s="78" t="s">
        <v>5</v>
      </c>
      <c r="B12" s="78"/>
      <c r="C12" s="35">
        <v>282892.23</v>
      </c>
      <c r="D12" s="20"/>
      <c r="E12" s="18"/>
      <c r="F12" s="48"/>
      <c r="G12" s="51"/>
      <c r="H12" s="51">
        <f>C12+G12</f>
        <v>282892.23</v>
      </c>
      <c r="I12" s="45"/>
      <c r="J12" s="45"/>
      <c r="K12" s="16"/>
      <c r="L12" s="9"/>
    </row>
    <row r="13" spans="1:12" ht="12.75" customHeight="1">
      <c r="A13" s="78" t="s">
        <v>6</v>
      </c>
      <c r="B13" s="78"/>
      <c r="C13" s="35"/>
      <c r="D13" s="20"/>
      <c r="E13" s="18"/>
      <c r="F13" s="48"/>
      <c r="G13" s="52"/>
      <c r="H13" s="57">
        <v>9453.95</v>
      </c>
      <c r="I13" s="46"/>
      <c r="J13" s="46"/>
      <c r="K13" s="16"/>
      <c r="L13" s="9"/>
    </row>
    <row r="14" spans="1:12" ht="12.75" customHeight="1">
      <c r="A14" s="78" t="s">
        <v>7</v>
      </c>
      <c r="B14" s="78"/>
      <c r="C14" s="35">
        <f>C11+C13-C12</f>
        <v>-15952.179999999993</v>
      </c>
      <c r="D14" s="20"/>
      <c r="E14" s="18"/>
      <c r="F14" s="48"/>
      <c r="G14" s="51">
        <f>G11-G12</f>
        <v>0</v>
      </c>
      <c r="H14" s="57">
        <f>C14+G14+H9+H13</f>
        <v>1230.6500000000087</v>
      </c>
      <c r="I14" s="45"/>
      <c r="J14" s="45"/>
      <c r="K14" s="16"/>
      <c r="L14" s="9"/>
    </row>
    <row r="15" spans="1:12" ht="4.5" customHeight="1">
      <c r="A15" s="21"/>
      <c r="B15" s="22"/>
      <c r="C15" s="22"/>
      <c r="D15" s="22"/>
      <c r="E15" s="23"/>
      <c r="F15" s="24"/>
      <c r="G15" s="24"/>
      <c r="H15" s="24"/>
      <c r="I15" s="24"/>
      <c r="J15" s="25"/>
      <c r="K15" s="25"/>
      <c r="L15" s="9"/>
    </row>
    <row r="16" spans="1:12" ht="21" customHeight="1">
      <c r="A16" s="26" t="s">
        <v>8</v>
      </c>
      <c r="B16" s="64" t="s">
        <v>9</v>
      </c>
      <c r="C16" s="64"/>
      <c r="D16" s="64"/>
      <c r="E16" s="64"/>
      <c r="F16" s="64"/>
      <c r="G16" s="64"/>
      <c r="H16" s="26" t="s">
        <v>10</v>
      </c>
      <c r="I16" s="65" t="s">
        <v>11</v>
      </c>
      <c r="J16" s="65"/>
      <c r="K16" s="27" t="s">
        <v>12</v>
      </c>
      <c r="L16" s="9"/>
    </row>
    <row r="17" spans="1:14" ht="11.25" customHeight="1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N17"/>
    </row>
    <row r="18" spans="1:11" ht="24">
      <c r="A18" s="36" t="s">
        <v>14</v>
      </c>
      <c r="B18" s="67"/>
      <c r="C18" s="67"/>
      <c r="D18" s="67"/>
      <c r="E18" s="67"/>
      <c r="F18" s="67"/>
      <c r="G18" s="67"/>
      <c r="H18" s="37"/>
      <c r="I18" s="63"/>
      <c r="J18" s="63"/>
      <c r="K18" s="38">
        <f>(4964.3*11)+5099.13</f>
        <v>59706.43</v>
      </c>
    </row>
    <row r="19" spans="1:11" ht="12">
      <c r="A19" s="36" t="s">
        <v>15</v>
      </c>
      <c r="B19" s="67"/>
      <c r="C19" s="67"/>
      <c r="D19" s="67"/>
      <c r="E19" s="67"/>
      <c r="F19" s="67"/>
      <c r="G19" s="67"/>
      <c r="H19" s="37"/>
      <c r="I19" s="63"/>
      <c r="J19" s="63"/>
      <c r="K19" s="38">
        <f>(7867.94*4)+(5182.85*8)</f>
        <v>72934.56</v>
      </c>
    </row>
    <row r="20" spans="1:11" ht="12">
      <c r="A20" s="36" t="s">
        <v>16</v>
      </c>
      <c r="B20" s="67"/>
      <c r="C20" s="67"/>
      <c r="D20" s="67"/>
      <c r="E20" s="67"/>
      <c r="F20" s="67"/>
      <c r="G20" s="67"/>
      <c r="H20" s="37"/>
      <c r="I20" s="63"/>
      <c r="J20" s="63"/>
      <c r="K20" s="38">
        <f>(562*11)+577.26</f>
        <v>6759.26</v>
      </c>
    </row>
    <row r="21" spans="1:11" ht="12">
      <c r="A21" s="36" t="s">
        <v>17</v>
      </c>
      <c r="B21" s="67"/>
      <c r="C21" s="67"/>
      <c r="D21" s="67"/>
      <c r="E21" s="67"/>
      <c r="F21" s="67"/>
      <c r="G21" s="67"/>
      <c r="H21" s="37"/>
      <c r="I21" s="63"/>
      <c r="J21" s="63"/>
      <c r="K21" s="38">
        <f>(811.77*11)+833.82</f>
        <v>9763.289999999999</v>
      </c>
    </row>
    <row r="22" spans="1:11" ht="36">
      <c r="A22" s="36" t="s">
        <v>18</v>
      </c>
      <c r="B22" s="67"/>
      <c r="C22" s="67"/>
      <c r="D22" s="67"/>
      <c r="E22" s="67"/>
      <c r="F22" s="67"/>
      <c r="G22" s="67"/>
      <c r="H22" s="37"/>
      <c r="I22" s="82"/>
      <c r="J22" s="82"/>
      <c r="K22" s="38">
        <f>(4058.86*11)+4169.1</f>
        <v>48816.56</v>
      </c>
    </row>
    <row r="23" spans="1:11" ht="24">
      <c r="A23" s="36" t="s">
        <v>19</v>
      </c>
      <c r="B23" s="67"/>
      <c r="C23" s="67"/>
      <c r="D23" s="67"/>
      <c r="E23" s="67"/>
      <c r="F23" s="67"/>
      <c r="G23" s="67"/>
      <c r="H23" s="37"/>
      <c r="I23" s="63"/>
      <c r="J23" s="63"/>
      <c r="K23" s="38"/>
    </row>
    <row r="24" spans="1:11" ht="12">
      <c r="A24" s="35" t="s">
        <v>20</v>
      </c>
      <c r="B24" s="67" t="s">
        <v>21</v>
      </c>
      <c r="C24" s="67"/>
      <c r="D24" s="67"/>
      <c r="E24" s="67"/>
      <c r="F24" s="67"/>
      <c r="G24" s="67"/>
      <c r="H24" s="37"/>
      <c r="I24" s="63"/>
      <c r="J24" s="63"/>
      <c r="K24" s="35">
        <v>9654.88</v>
      </c>
    </row>
    <row r="25" spans="1:11" ht="12">
      <c r="A25" s="35" t="s">
        <v>22</v>
      </c>
      <c r="B25" s="67" t="s">
        <v>54</v>
      </c>
      <c r="C25" s="67"/>
      <c r="D25" s="67"/>
      <c r="E25" s="67"/>
      <c r="F25" s="67"/>
      <c r="G25" s="67"/>
      <c r="H25" s="37"/>
      <c r="I25" s="63"/>
      <c r="J25" s="63"/>
      <c r="K25" s="38">
        <v>39408.15</v>
      </c>
    </row>
    <row r="26" spans="1:12" ht="48" customHeight="1">
      <c r="A26" s="36" t="s">
        <v>23</v>
      </c>
      <c r="B26" s="67" t="s">
        <v>51</v>
      </c>
      <c r="C26" s="67"/>
      <c r="D26" s="67"/>
      <c r="E26" s="67"/>
      <c r="F26" s="67"/>
      <c r="G26" s="67"/>
      <c r="H26" s="37"/>
      <c r="I26" s="63"/>
      <c r="J26" s="63"/>
      <c r="K26" s="35">
        <f>105+4150+30+3200+2700+2700+968.4+886.8+1414+1425.4</f>
        <v>17579.6</v>
      </c>
      <c r="L26" s="13"/>
    </row>
    <row r="27" spans="1:12" ht="25.5">
      <c r="A27" s="53" t="s">
        <v>35</v>
      </c>
      <c r="B27" s="88"/>
      <c r="C27" s="89"/>
      <c r="D27" s="89"/>
      <c r="E27" s="89"/>
      <c r="F27" s="89"/>
      <c r="G27" s="90"/>
      <c r="H27" s="37"/>
      <c r="I27" s="91"/>
      <c r="J27" s="92"/>
      <c r="K27" s="35"/>
      <c r="L27" s="13"/>
    </row>
    <row r="28" spans="1:12" ht="12.75" customHeight="1">
      <c r="A28" s="71" t="s">
        <v>24</v>
      </c>
      <c r="B28" s="72"/>
      <c r="C28" s="72"/>
      <c r="D28" s="72"/>
      <c r="E28" s="72"/>
      <c r="F28" s="72"/>
      <c r="G28" s="72"/>
      <c r="H28" s="72"/>
      <c r="I28" s="72"/>
      <c r="J28" s="73"/>
      <c r="K28" s="39">
        <f>K18+K19+K20+K21+K22+K23+K24+K25+K26+K27</f>
        <v>264622.73</v>
      </c>
      <c r="L28" s="13"/>
    </row>
    <row r="29" spans="1:12" ht="22.5" customHeight="1">
      <c r="A29" s="83" t="s">
        <v>25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13"/>
    </row>
    <row r="30" spans="1:11" ht="12" customHeight="1">
      <c r="A30" s="28"/>
      <c r="B30" s="84" t="s">
        <v>38</v>
      </c>
      <c r="C30" s="85"/>
      <c r="D30" s="85"/>
      <c r="E30" s="85"/>
      <c r="F30" s="85"/>
      <c r="G30" s="86"/>
      <c r="H30" s="29" t="s">
        <v>40</v>
      </c>
      <c r="I30" s="87">
        <v>4</v>
      </c>
      <c r="J30" s="87"/>
      <c r="K30" s="30">
        <v>397.66</v>
      </c>
    </row>
    <row r="31" spans="1:11" ht="12" customHeight="1">
      <c r="A31" s="28"/>
      <c r="B31" s="93" t="s">
        <v>39</v>
      </c>
      <c r="C31" s="94"/>
      <c r="D31" s="94"/>
      <c r="E31" s="94"/>
      <c r="F31" s="94"/>
      <c r="G31" s="59"/>
      <c r="H31" s="29" t="s">
        <v>40</v>
      </c>
      <c r="I31" s="87">
        <v>1</v>
      </c>
      <c r="J31" s="87"/>
      <c r="K31" s="30">
        <v>188.8</v>
      </c>
    </row>
    <row r="32" spans="1:11" ht="12" customHeight="1">
      <c r="A32" s="28"/>
      <c r="B32" s="60" t="s">
        <v>41</v>
      </c>
      <c r="C32" s="61"/>
      <c r="D32" s="61"/>
      <c r="E32" s="61"/>
      <c r="F32" s="61"/>
      <c r="G32" s="62"/>
      <c r="H32" s="29" t="s">
        <v>40</v>
      </c>
      <c r="I32" s="87">
        <v>1</v>
      </c>
      <c r="J32" s="87"/>
      <c r="K32" s="30">
        <v>2900</v>
      </c>
    </row>
    <row r="33" spans="1:11" ht="12" customHeight="1">
      <c r="A33" s="28"/>
      <c r="B33" s="60" t="s">
        <v>42</v>
      </c>
      <c r="C33" s="61"/>
      <c r="D33" s="61"/>
      <c r="E33" s="61"/>
      <c r="F33" s="61"/>
      <c r="G33" s="62"/>
      <c r="H33" s="29" t="s">
        <v>40</v>
      </c>
      <c r="I33" s="87">
        <v>1</v>
      </c>
      <c r="J33" s="87"/>
      <c r="K33" s="30">
        <v>1182.36</v>
      </c>
    </row>
    <row r="34" spans="1:11" ht="12" customHeight="1">
      <c r="A34" s="28"/>
      <c r="B34" s="84" t="s">
        <v>43</v>
      </c>
      <c r="C34" s="85"/>
      <c r="D34" s="85"/>
      <c r="E34" s="85"/>
      <c r="F34" s="85"/>
      <c r="G34" s="86"/>
      <c r="H34" s="29" t="s">
        <v>40</v>
      </c>
      <c r="I34" s="87">
        <v>1</v>
      </c>
      <c r="J34" s="87"/>
      <c r="K34" s="30">
        <v>1766.46</v>
      </c>
    </row>
    <row r="35" spans="1:11" ht="12" customHeight="1">
      <c r="A35" s="28"/>
      <c r="B35" s="95" t="s">
        <v>44</v>
      </c>
      <c r="C35" s="96"/>
      <c r="D35" s="96"/>
      <c r="E35" s="96"/>
      <c r="F35" s="96"/>
      <c r="G35" s="97"/>
      <c r="H35" s="29" t="s">
        <v>40</v>
      </c>
      <c r="I35" s="87">
        <v>1</v>
      </c>
      <c r="J35" s="87"/>
      <c r="K35" s="30">
        <v>3709.92</v>
      </c>
    </row>
    <row r="36" spans="1:11" ht="12" customHeight="1">
      <c r="A36" s="28"/>
      <c r="B36" s="95" t="s">
        <v>45</v>
      </c>
      <c r="C36" s="96"/>
      <c r="D36" s="96"/>
      <c r="E36" s="96"/>
      <c r="F36" s="96"/>
      <c r="G36" s="97"/>
      <c r="H36" s="29" t="s">
        <v>40</v>
      </c>
      <c r="I36" s="87">
        <v>1</v>
      </c>
      <c r="J36" s="87"/>
      <c r="K36" s="30">
        <v>817.74</v>
      </c>
    </row>
    <row r="37" spans="1:11" ht="12" customHeight="1">
      <c r="A37" s="28"/>
      <c r="B37" s="95" t="s">
        <v>46</v>
      </c>
      <c r="C37" s="96"/>
      <c r="D37" s="96"/>
      <c r="E37" s="96"/>
      <c r="F37" s="96"/>
      <c r="G37" s="97"/>
      <c r="H37" s="29" t="s">
        <v>40</v>
      </c>
      <c r="I37" s="87">
        <v>1</v>
      </c>
      <c r="J37" s="87"/>
      <c r="K37" s="30">
        <v>1858.5</v>
      </c>
    </row>
    <row r="38" spans="1:11" ht="12" customHeight="1">
      <c r="A38" s="28"/>
      <c r="B38" s="93" t="s">
        <v>47</v>
      </c>
      <c r="C38" s="94"/>
      <c r="D38" s="94"/>
      <c r="E38" s="94"/>
      <c r="F38" s="94"/>
      <c r="G38" s="59"/>
      <c r="H38" s="29" t="s">
        <v>40</v>
      </c>
      <c r="I38" s="87">
        <v>1</v>
      </c>
      <c r="J38" s="87"/>
      <c r="K38" s="30">
        <v>424.8</v>
      </c>
    </row>
    <row r="39" spans="1:11" ht="12" customHeight="1">
      <c r="A39" s="28"/>
      <c r="B39" s="84" t="s">
        <v>48</v>
      </c>
      <c r="C39" s="85"/>
      <c r="D39" s="85"/>
      <c r="E39" s="85"/>
      <c r="F39" s="85"/>
      <c r="G39" s="86"/>
      <c r="H39" s="29" t="s">
        <v>40</v>
      </c>
      <c r="I39" s="87">
        <v>4</v>
      </c>
      <c r="J39" s="87"/>
      <c r="K39" s="30">
        <v>2547.62</v>
      </c>
    </row>
    <row r="40" spans="1:11" ht="12" customHeight="1">
      <c r="A40" s="40"/>
      <c r="B40" s="95" t="s">
        <v>49</v>
      </c>
      <c r="C40" s="96"/>
      <c r="D40" s="96"/>
      <c r="E40" s="96"/>
      <c r="F40" s="96"/>
      <c r="G40" s="97"/>
      <c r="H40" s="41" t="s">
        <v>40</v>
      </c>
      <c r="I40" s="98">
        <v>2</v>
      </c>
      <c r="J40" s="98"/>
      <c r="K40" s="42">
        <v>1272.04</v>
      </c>
    </row>
    <row r="41" spans="1:11" ht="11.25" customHeight="1">
      <c r="A41" s="28"/>
      <c r="B41" s="95" t="s">
        <v>50</v>
      </c>
      <c r="C41" s="96"/>
      <c r="D41" s="96"/>
      <c r="E41" s="96"/>
      <c r="F41" s="96"/>
      <c r="G41" s="97"/>
      <c r="H41" s="29" t="s">
        <v>40</v>
      </c>
      <c r="I41" s="87">
        <v>1</v>
      </c>
      <c r="J41" s="87"/>
      <c r="K41" s="30">
        <v>1019.52</v>
      </c>
    </row>
    <row r="42" spans="1:11" ht="11.25" customHeight="1">
      <c r="A42" s="28"/>
      <c r="B42" s="93" t="s">
        <v>52</v>
      </c>
      <c r="C42" s="94"/>
      <c r="D42" s="94"/>
      <c r="E42" s="94"/>
      <c r="F42" s="94"/>
      <c r="G42" s="59"/>
      <c r="H42" s="29" t="s">
        <v>40</v>
      </c>
      <c r="I42" s="87">
        <v>1</v>
      </c>
      <c r="J42" s="87"/>
      <c r="K42" s="30">
        <v>184.08</v>
      </c>
    </row>
    <row r="43" spans="1:11" ht="11.25" customHeight="1">
      <c r="A43" s="28"/>
      <c r="B43" s="84"/>
      <c r="C43" s="85"/>
      <c r="D43" s="85"/>
      <c r="E43" s="85"/>
      <c r="F43" s="85"/>
      <c r="G43" s="86"/>
      <c r="H43" s="29"/>
      <c r="I43" s="87"/>
      <c r="J43" s="87"/>
      <c r="K43" s="30"/>
    </row>
    <row r="44" spans="1:11" ht="11.25" customHeight="1">
      <c r="A44" s="40"/>
      <c r="B44" s="95"/>
      <c r="C44" s="96"/>
      <c r="D44" s="96"/>
      <c r="E44" s="96"/>
      <c r="F44" s="96"/>
      <c r="G44" s="97"/>
      <c r="H44" s="41"/>
      <c r="I44" s="98"/>
      <c r="J44" s="98"/>
      <c r="K44" s="42"/>
    </row>
    <row r="45" spans="1:11" ht="11.25" customHeight="1">
      <c r="A45" s="68" t="s">
        <v>24</v>
      </c>
      <c r="B45" s="69"/>
      <c r="C45" s="69"/>
      <c r="D45" s="69"/>
      <c r="E45" s="69"/>
      <c r="F45" s="69"/>
      <c r="G45" s="69"/>
      <c r="H45" s="69"/>
      <c r="I45" s="69"/>
      <c r="J45" s="70"/>
      <c r="K45" s="43">
        <f>SUM(K30:K42)</f>
        <v>18269.500000000004</v>
      </c>
    </row>
    <row r="46" spans="1:11" ht="11.25" customHeight="1">
      <c r="A46" s="68" t="s">
        <v>31</v>
      </c>
      <c r="B46" s="69"/>
      <c r="C46" s="69"/>
      <c r="D46" s="69"/>
      <c r="E46" s="69"/>
      <c r="F46" s="69"/>
      <c r="G46" s="69"/>
      <c r="H46" s="69"/>
      <c r="I46" s="69"/>
      <c r="J46" s="70"/>
      <c r="K46" s="43">
        <f>K45+K28</f>
        <v>282892.23</v>
      </c>
    </row>
    <row r="47" spans="1:11" ht="11.25" customHeight="1">
      <c r="A47" s="54" t="s">
        <v>32</v>
      </c>
      <c r="B47" s="55"/>
      <c r="C47" s="55"/>
      <c r="D47" s="55"/>
      <c r="E47" s="55"/>
      <c r="F47" s="55"/>
      <c r="G47" s="55"/>
      <c r="H47" s="55"/>
      <c r="I47" s="55"/>
      <c r="J47" s="56"/>
      <c r="K47" s="58">
        <f>H11+C13-H12+H9+H13</f>
        <v>1230.6500000000087</v>
      </c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7:8" ht="11.25" customHeight="1">
      <c r="G51" s="1"/>
      <c r="H51" s="1"/>
    </row>
    <row r="52" spans="1:11" ht="11.25" customHeight="1">
      <c r="A52" s="31" t="s">
        <v>26</v>
      </c>
      <c r="B52" s="31"/>
      <c r="C52" s="31"/>
      <c r="D52" s="31"/>
      <c r="E52" s="31"/>
      <c r="F52" s="31"/>
      <c r="G52" s="32"/>
      <c r="H52" s="32"/>
      <c r="I52" s="31"/>
      <c r="J52" s="31"/>
      <c r="K52" s="31"/>
    </row>
    <row r="53" spans="1:11" ht="11.25" customHeight="1">
      <c r="A53" s="31"/>
      <c r="B53" s="31"/>
      <c r="C53" s="31"/>
      <c r="D53" s="31"/>
      <c r="E53" s="31"/>
      <c r="F53" s="31"/>
      <c r="G53" s="32"/>
      <c r="H53" s="32"/>
      <c r="I53" s="31"/>
      <c r="J53" s="31"/>
      <c r="K53" s="31"/>
    </row>
    <row r="54" spans="1:11" ht="11.25" customHeight="1">
      <c r="A54" s="31" t="s">
        <v>27</v>
      </c>
      <c r="B54" s="31"/>
      <c r="C54" s="31"/>
      <c r="D54" s="31"/>
      <c r="E54" s="31"/>
      <c r="F54" s="31"/>
      <c r="G54" s="32"/>
      <c r="H54" s="32"/>
      <c r="I54" s="31"/>
      <c r="J54" s="31"/>
      <c r="K54" s="31"/>
    </row>
    <row r="55" spans="1:11" ht="11.25" customHeight="1">
      <c r="A55" s="31"/>
      <c r="B55" s="31" t="s">
        <v>28</v>
      </c>
      <c r="C55" s="31" t="s">
        <v>29</v>
      </c>
      <c r="D55" s="31"/>
      <c r="E55" s="31"/>
      <c r="F55" s="31"/>
      <c r="G55" s="32"/>
      <c r="H55" s="32"/>
      <c r="I55" s="31"/>
      <c r="J55" s="31"/>
      <c r="K55" s="31"/>
    </row>
    <row r="56" spans="1:11" ht="11.25" customHeight="1">
      <c r="A56" s="31"/>
      <c r="B56" s="31"/>
      <c r="C56" s="31"/>
      <c r="D56" s="31"/>
      <c r="E56" s="31"/>
      <c r="F56" s="31"/>
      <c r="G56" s="32"/>
      <c r="H56" s="32"/>
      <c r="I56" s="31"/>
      <c r="J56" s="31"/>
      <c r="K56" s="31"/>
    </row>
    <row r="57" spans="1:11" ht="11.25" customHeight="1">
      <c r="A57" s="31"/>
      <c r="B57" s="31"/>
      <c r="C57" s="31"/>
      <c r="D57" s="31"/>
      <c r="E57" s="31"/>
      <c r="F57" s="31"/>
      <c r="G57" s="32"/>
      <c r="H57" s="32"/>
      <c r="I57" s="31"/>
      <c r="J57" s="31"/>
      <c r="K57" s="31"/>
    </row>
  </sheetData>
  <sheetProtection selectLockedCells="1" selectUnlockedCells="1"/>
  <mergeCells count="70">
    <mergeCell ref="B44:G44"/>
    <mergeCell ref="I44:J44"/>
    <mergeCell ref="B41:G41"/>
    <mergeCell ref="I41:J41"/>
    <mergeCell ref="B42:G42"/>
    <mergeCell ref="I42:J42"/>
    <mergeCell ref="B43:G43"/>
    <mergeCell ref="I43:J43"/>
    <mergeCell ref="B39:G39"/>
    <mergeCell ref="I39:J39"/>
    <mergeCell ref="B40:G40"/>
    <mergeCell ref="I40:J40"/>
    <mergeCell ref="B38:G38"/>
    <mergeCell ref="I38:J38"/>
    <mergeCell ref="B35:G35"/>
    <mergeCell ref="I35:J35"/>
    <mergeCell ref="B36:G36"/>
    <mergeCell ref="I36:J36"/>
    <mergeCell ref="B37:G37"/>
    <mergeCell ref="I37:J37"/>
    <mergeCell ref="B33:G33"/>
    <mergeCell ref="I33:J33"/>
    <mergeCell ref="B34:G34"/>
    <mergeCell ref="I34:J34"/>
    <mergeCell ref="B31:G31"/>
    <mergeCell ref="I31:J31"/>
    <mergeCell ref="B32:G32"/>
    <mergeCell ref="I32:J32"/>
    <mergeCell ref="A29:K29"/>
    <mergeCell ref="B30:G30"/>
    <mergeCell ref="I30:J30"/>
    <mergeCell ref="B25:G25"/>
    <mergeCell ref="I25:J25"/>
    <mergeCell ref="B26:G26"/>
    <mergeCell ref="I26:J26"/>
    <mergeCell ref="B27:G27"/>
    <mergeCell ref="I27:J27"/>
    <mergeCell ref="B23:G23"/>
    <mergeCell ref="I23:J23"/>
    <mergeCell ref="B24:G24"/>
    <mergeCell ref="I24:J24"/>
    <mergeCell ref="B21:G21"/>
    <mergeCell ref="I21:J21"/>
    <mergeCell ref="B22:G22"/>
    <mergeCell ref="I22:J22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A46:J46"/>
    <mergeCell ref="A45:J45"/>
    <mergeCell ref="A28:J28"/>
    <mergeCell ref="A2:K2"/>
    <mergeCell ref="A3:K3"/>
    <mergeCell ref="A4:K4"/>
    <mergeCell ref="F6:I6"/>
    <mergeCell ref="B19:G19"/>
    <mergeCell ref="I19:J19"/>
    <mergeCell ref="B20:G20"/>
    <mergeCell ref="I20:J20"/>
    <mergeCell ref="B16:G16"/>
    <mergeCell ref="I16:J16"/>
    <mergeCell ref="A17:K17"/>
    <mergeCell ref="B18:G18"/>
    <mergeCell ref="I18:J18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2017-04-18T07:41:04Z</cp:lastPrinted>
  <dcterms:created xsi:type="dcterms:W3CDTF">2017-02-02T02:19:26Z</dcterms:created>
  <dcterms:modified xsi:type="dcterms:W3CDTF">2017-04-28T03:53:53Z</dcterms:modified>
  <cp:category/>
  <cp:version/>
  <cp:contentType/>
  <cp:contentStatus/>
</cp:coreProperties>
</file>