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<sst xmlns="http://schemas.openxmlformats.org/spreadsheetml/2006/main" count="65" uniqueCount="53">
  <si>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</si>
  <si>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</si>
  <si>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</si>
  <si>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</si>
  <si>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</si>
  <si>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</si>
  <si>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</si>
  <si>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</si>
  <si>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</si>
  <si>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</si>
  <si>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</si>
  <si>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</si>
  <si>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</si>
  <si>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</si>
  <si>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</si>
  <si>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</si>
  <si>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</si>
  <si>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</si>
  <si>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</si>
  <si>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</si>
  <si>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</si>
  <si>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</si>
  <si>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</si>
  <si>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</si>
  <si>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</si>
  <si>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</si>
  <si>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</si>
  <si>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</si>
  <si>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</si>
  <si>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</si>
  <si>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</si>
  <si>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</si>
  <si>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</si>
  <si>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</si>
  <si>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</si>
  <si>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</si>
  <si>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</si>
  <si>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ул. Бехтерева, 10</t>
  </si>
  <si>
    <t>шт</t>
  </si>
  <si>
    <t>Замена выключателя</t>
  </si>
  <si>
    <t>Замена крана шарового Ду 15</t>
  </si>
  <si>
    <t>Ревизия элеваторного узла</t>
  </si>
  <si>
    <t>Замена канализационной трубы Ду 110</t>
  </si>
  <si>
    <t>Установка антивибрационной вставки</t>
  </si>
  <si>
    <t>м</t>
  </si>
  <si>
    <t>Замена патрона</t>
  </si>
  <si>
    <t>Лампочка, Услуги автомобиля ГАЗ-53, Услуги фронтального погрузчика, Услуги автомобиля КАМАЗ, Эмаль, Кисть, Замок, Покос травы, Доска объявлений, Подъездная табличка, Средство от грызунов, Хлористый порошок</t>
  </si>
  <si>
    <t>Прочистка дворовой канализации</t>
  </si>
  <si>
    <t>Замена резьб</t>
  </si>
  <si>
    <t>сальдо на 31.12.2015г.</t>
  </si>
  <si>
    <t>Услуги Управляющей компании - 15%</t>
  </si>
  <si>
    <t>Промывка системы отопления</t>
  </si>
  <si>
    <t>Изготовление и монтаж подъездного козырька, ремонт цоколя, благоустройство территории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</si>
</sst>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32" borderId="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left"/>
      <protection/>
    </xf>
    <xf numFmtId="3" fontId="7" fillId="0" borderId="11" xfId="33" applyNumberFormat="1" applyFont="1" applyFill="1" applyBorder="1" applyAlignment="1">
      <alignment horizontal="left"/>
      <protection/>
    </xf>
    <xf numFmtId="3" fontId="7" fillId="0" borderId="12" xfId="33" applyNumberFormat="1" applyFont="1" applyFill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3" fontId="7" fillId="33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32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2" fontId="4" fillId="0" borderId="13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3" fontId="7" fillId="0" borderId="14" xfId="33" applyNumberFormat="1" applyFont="1" applyBorder="1" applyAlignment="1">
      <alignment horizontal="center" vertical="center"/>
      <protection/>
    </xf>
    <xf numFmtId="4" fontId="8" fillId="0" borderId="14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5" xfId="33" applyNumberFormat="1" applyFont="1" applyFill="1" applyBorder="1" applyAlignment="1">
      <alignment horizontal="center" vertical="center"/>
      <protection/>
    </xf>
    <xf numFmtId="3" fontId="7" fillId="0" borderId="15" xfId="33" applyNumberFormat="1" applyFont="1" applyFill="1" applyBorder="1" applyAlignment="1">
      <alignment horizontal="left"/>
      <protection/>
    </xf>
    <xf numFmtId="2" fontId="7" fillId="0" borderId="13" xfId="33" applyNumberFormat="1" applyFont="1" applyFill="1" applyBorder="1" applyAlignment="1">
      <alignment horizontal="center" vertical="center" wrapText="1"/>
      <protection/>
    </xf>
    <xf numFmtId="2" fontId="7" fillId="0" borderId="13" xfId="33" applyNumberFormat="1" applyFont="1" applyFill="1" applyBorder="1" applyAlignment="1">
      <alignment horizontal="center" vertical="center"/>
      <protection/>
    </xf>
    <xf numFmtId="0" fontId="0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0" fontId="4" fillId="0" borderId="18" xfId="33" applyFont="1" applyBorder="1" applyAlignment="1">
      <alignment/>
      <protection/>
    </xf>
    <xf numFmtId="4" fontId="7" fillId="0" borderId="13" xfId="33" applyNumberFormat="1" applyFont="1" applyFill="1" applyBorder="1" applyAlignment="1">
      <alignment/>
      <protection/>
    </xf>
    <xf numFmtId="4" fontId="7" fillId="0" borderId="13" xfId="33" applyNumberFormat="1" applyFont="1" applyFill="1" applyBorder="1" applyAlignment="1">
      <alignment vertical="center"/>
      <protection/>
    </xf>
    <xf numFmtId="4" fontId="4" fillId="0" borderId="13" xfId="33" applyNumberFormat="1" applyFont="1" applyBorder="1" applyAlignment="1">
      <alignment horizontal="right"/>
      <protection/>
    </xf>
    <xf numFmtId="4" fontId="4" fillId="0" borderId="13" xfId="33" applyNumberFormat="1" applyFont="1" applyBorder="1">
      <alignment/>
      <protection/>
    </xf>
    <xf numFmtId="4" fontId="2" fillId="0" borderId="0" xfId="33" applyNumberFormat="1" applyFont="1" applyFill="1">
      <alignment/>
      <protection/>
    </xf>
    <xf numFmtId="4" fontId="2" fillId="0" borderId="0" xfId="33" applyNumberFormat="1" applyFont="1">
      <alignment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7" fillId="0" borderId="10" xfId="33" applyNumberFormat="1" applyFont="1" applyBorder="1" applyAlignment="1">
      <alignment horizontal="right" vertical="center"/>
      <protection/>
    </xf>
    <xf numFmtId="2" fontId="7" fillId="0" borderId="14" xfId="33" applyNumberFormat="1" applyFont="1" applyBorder="1" applyAlignment="1">
      <alignment horizontal="right"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27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/>
      <protection/>
    </xf>
    <xf numFmtId="0" fontId="7" fillId="0" borderId="16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3" fontId="7" fillId="33" borderId="13" xfId="33" applyNumberFormat="1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 horizontal="center"/>
      <protection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left" vertical="center"/>
    </xf>
    <xf numFmtId="2" fontId="4" fillId="33" borderId="18" xfId="0" applyNumberFormat="1" applyFont="1" applyFill="1" applyBorder="1" applyAlignment="1">
      <alignment horizontal="left" vertical="center"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8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3" fontId="7" fillId="33" borderId="10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7">
      <selection activeCell="K11" sqref="K11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3.7109375" style="2" customWidth="1"/>
    <col min="8" max="8" width="12.42187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80" t="s">
        <v>0</v>
      </c>
      <c r="B1" s="80"/>
      <c r="C1" s="43" t="s">
        <v>30</v>
      </c>
      <c r="D1" s="43"/>
      <c r="E1" s="43"/>
      <c r="F1" s="3"/>
      <c r="J1" s="3"/>
      <c r="K1" s="3"/>
    </row>
    <row r="2" spans="1:11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5.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3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93"/>
      <c r="G6" s="93"/>
      <c r="H6" s="93"/>
      <c r="I6" s="93"/>
      <c r="J6" s="8"/>
      <c r="K6" s="8"/>
      <c r="L6" s="9"/>
    </row>
    <row r="7" spans="1:12" ht="4.5" customHeight="1" hidden="1">
      <c r="A7" s="82"/>
      <c r="B7" s="82"/>
      <c r="C7" s="82"/>
      <c r="D7" s="82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83" t="s">
        <v>37</v>
      </c>
      <c r="B8" s="83"/>
      <c r="C8" s="34" t="s">
        <v>2</v>
      </c>
      <c r="D8" s="33"/>
      <c r="E8" s="15"/>
      <c r="F8" s="46"/>
      <c r="G8" s="48" t="s">
        <v>33</v>
      </c>
      <c r="H8" s="49" t="s">
        <v>34</v>
      </c>
      <c r="I8" s="16"/>
      <c r="J8" s="17"/>
      <c r="K8" s="17"/>
      <c r="L8" s="9"/>
    </row>
    <row r="9" spans="1:12" ht="35.25" customHeight="1">
      <c r="A9" s="84" t="s">
        <v>49</v>
      </c>
      <c r="B9" s="85"/>
      <c r="C9" s="34"/>
      <c r="D9" s="33"/>
      <c r="E9" s="15"/>
      <c r="F9" s="46"/>
      <c r="G9" s="48"/>
      <c r="H9" s="49">
        <v>11980.62</v>
      </c>
      <c r="I9" s="16"/>
      <c r="J9" s="17"/>
      <c r="K9" s="17"/>
      <c r="L9" s="9"/>
    </row>
    <row r="10" spans="1:12" ht="12.75" customHeight="1">
      <c r="A10" s="81" t="s">
        <v>3</v>
      </c>
      <c r="B10" s="81"/>
      <c r="C10" s="35">
        <v>307145.51</v>
      </c>
      <c r="D10" s="20"/>
      <c r="E10" s="18"/>
      <c r="F10" s="47"/>
      <c r="G10" s="54">
        <v>43466.28</v>
      </c>
      <c r="H10" s="54">
        <f>C10+G10</f>
        <v>350611.79000000004</v>
      </c>
      <c r="I10" s="44"/>
      <c r="J10" s="44"/>
      <c r="K10" s="16"/>
      <c r="L10" s="9"/>
    </row>
    <row r="11" spans="1:12" ht="12.75" customHeight="1">
      <c r="A11" s="81" t="s">
        <v>4</v>
      </c>
      <c r="B11" s="81"/>
      <c r="C11" s="35">
        <v>297981.58</v>
      </c>
      <c r="D11" s="19"/>
      <c r="E11" s="19"/>
      <c r="F11" s="19"/>
      <c r="G11" s="54">
        <v>43586.21</v>
      </c>
      <c r="H11" s="54">
        <f>C11+G11</f>
        <v>341567.79000000004</v>
      </c>
      <c r="I11" s="44"/>
      <c r="J11" s="44"/>
      <c r="K11" s="16"/>
      <c r="L11" s="9"/>
    </row>
    <row r="12" spans="1:12" ht="12.75" customHeight="1">
      <c r="A12" s="81" t="s">
        <v>5</v>
      </c>
      <c r="B12" s="81"/>
      <c r="C12" s="35">
        <v>300608.49</v>
      </c>
      <c r="D12" s="20"/>
      <c r="E12" s="18"/>
      <c r="F12" s="47"/>
      <c r="G12" s="54">
        <v>43466.3</v>
      </c>
      <c r="H12" s="54">
        <f>C12+G12</f>
        <v>344074.79</v>
      </c>
      <c r="I12" s="44"/>
      <c r="J12" s="44"/>
      <c r="K12" s="16"/>
      <c r="L12" s="9"/>
    </row>
    <row r="13" spans="1:12" ht="12.75" customHeight="1">
      <c r="A13" s="81" t="s">
        <v>6</v>
      </c>
      <c r="B13" s="81"/>
      <c r="C13" s="35"/>
      <c r="D13" s="20"/>
      <c r="E13" s="18"/>
      <c r="F13" s="47"/>
      <c r="G13" s="55"/>
      <c r="H13" s="54">
        <v>10497.95</v>
      </c>
      <c r="I13" s="45"/>
      <c r="J13" s="45"/>
      <c r="K13" s="16"/>
      <c r="L13" s="9"/>
    </row>
    <row r="14" spans="1:12" ht="12.75" customHeight="1">
      <c r="A14" s="81" t="s">
        <v>7</v>
      </c>
      <c r="B14" s="81"/>
      <c r="C14" s="35">
        <f>C11+C13-C12</f>
        <v>-2626.9099999999744</v>
      </c>
      <c r="D14" s="20"/>
      <c r="E14" s="18"/>
      <c r="F14" s="47"/>
      <c r="G14" s="54">
        <f>G11-G12</f>
        <v>119.90999999999622</v>
      </c>
      <c r="H14" s="54">
        <f>C14+G14+H9+H13</f>
        <v>19971.57000000002</v>
      </c>
      <c r="I14" s="44"/>
      <c r="J14" s="44"/>
      <c r="K14" s="16"/>
      <c r="L14" s="58"/>
    </row>
    <row r="15" spans="1:12" ht="4.5" customHeight="1">
      <c r="A15" s="21"/>
      <c r="B15" s="22"/>
      <c r="C15" s="22"/>
      <c r="D15" s="22"/>
      <c r="E15" s="23"/>
      <c r="F15" s="24"/>
      <c r="G15" s="24"/>
      <c r="H15" s="24"/>
      <c r="I15" s="24"/>
      <c r="J15" s="25"/>
      <c r="K15" s="25"/>
      <c r="L15" s="9"/>
    </row>
    <row r="16" spans="1:12" ht="21" customHeight="1">
      <c r="A16" s="26" t="s">
        <v>8</v>
      </c>
      <c r="B16" s="94" t="s">
        <v>9</v>
      </c>
      <c r="C16" s="94"/>
      <c r="D16" s="94"/>
      <c r="E16" s="94"/>
      <c r="F16" s="94"/>
      <c r="G16" s="94"/>
      <c r="H16" s="26" t="s">
        <v>10</v>
      </c>
      <c r="I16" s="95" t="s">
        <v>11</v>
      </c>
      <c r="J16" s="95"/>
      <c r="K16" s="27" t="s">
        <v>12</v>
      </c>
      <c r="L16" s="9"/>
    </row>
    <row r="17" spans="1:13" ht="11.25" customHeight="1">
      <c r="A17" s="96" t="s">
        <v>13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M17" s="59"/>
    </row>
    <row r="18" spans="1:11" ht="22.5" customHeight="1">
      <c r="A18" s="36" t="s">
        <v>14</v>
      </c>
      <c r="B18" s="75"/>
      <c r="C18" s="75"/>
      <c r="D18" s="75"/>
      <c r="E18" s="75"/>
      <c r="F18" s="75"/>
      <c r="G18" s="75"/>
      <c r="H18" s="37"/>
      <c r="I18" s="76"/>
      <c r="J18" s="76"/>
      <c r="K18" s="38">
        <f>2736.7*12</f>
        <v>32840.399999999994</v>
      </c>
    </row>
    <row r="19" spans="1:11" ht="11.25">
      <c r="A19" s="36" t="s">
        <v>15</v>
      </c>
      <c r="B19" s="75"/>
      <c r="C19" s="75"/>
      <c r="D19" s="75"/>
      <c r="E19" s="75"/>
      <c r="F19" s="75"/>
      <c r="G19" s="75"/>
      <c r="H19" s="37"/>
      <c r="I19" s="76"/>
      <c r="J19" s="76"/>
      <c r="K19" s="38">
        <v>94580.4</v>
      </c>
    </row>
    <row r="20" spans="1:11" ht="11.25">
      <c r="A20" s="36" t="s">
        <v>16</v>
      </c>
      <c r="B20" s="75"/>
      <c r="C20" s="75"/>
      <c r="D20" s="75"/>
      <c r="E20" s="75"/>
      <c r="F20" s="75"/>
      <c r="G20" s="75"/>
      <c r="H20" s="37"/>
      <c r="I20" s="76"/>
      <c r="J20" s="76"/>
      <c r="K20" s="38">
        <f>437.88*12</f>
        <v>5254.5599999999995</v>
      </c>
    </row>
    <row r="21" spans="1:11" ht="11.25">
      <c r="A21" s="36" t="s">
        <v>17</v>
      </c>
      <c r="B21" s="75"/>
      <c r="C21" s="75"/>
      <c r="D21" s="75"/>
      <c r="E21" s="75"/>
      <c r="F21" s="75"/>
      <c r="G21" s="75"/>
      <c r="H21" s="37"/>
      <c r="I21" s="76"/>
      <c r="J21" s="76"/>
      <c r="K21" s="38">
        <f>711.54*12</f>
        <v>8538.48</v>
      </c>
    </row>
    <row r="22" spans="1:13" ht="33.75">
      <c r="A22" s="36" t="s">
        <v>18</v>
      </c>
      <c r="B22" s="75"/>
      <c r="C22" s="75"/>
      <c r="D22" s="75"/>
      <c r="E22" s="75"/>
      <c r="F22" s="75"/>
      <c r="G22" s="75"/>
      <c r="H22" s="37"/>
      <c r="I22" s="79"/>
      <c r="J22" s="79"/>
      <c r="K22" s="38">
        <f>3557.71*12</f>
        <v>42692.520000000004</v>
      </c>
      <c r="M22" s="13"/>
    </row>
    <row r="23" spans="1:11" ht="22.5">
      <c r="A23" s="36" t="s">
        <v>19</v>
      </c>
      <c r="B23" s="75"/>
      <c r="C23" s="75"/>
      <c r="D23" s="75"/>
      <c r="E23" s="75"/>
      <c r="F23" s="75"/>
      <c r="G23" s="75"/>
      <c r="H23" s="37"/>
      <c r="I23" s="76"/>
      <c r="J23" s="76"/>
      <c r="K23" s="38">
        <v>0</v>
      </c>
    </row>
    <row r="24" spans="1:11" ht="11.25">
      <c r="A24" s="35" t="s">
        <v>20</v>
      </c>
      <c r="B24" s="75" t="s">
        <v>21</v>
      </c>
      <c r="C24" s="75"/>
      <c r="D24" s="75"/>
      <c r="E24" s="75"/>
      <c r="F24" s="75"/>
      <c r="G24" s="75"/>
      <c r="H24" s="37"/>
      <c r="I24" s="76"/>
      <c r="J24" s="76"/>
      <c r="K24" s="35">
        <v>10032.46</v>
      </c>
    </row>
    <row r="25" spans="1:11" ht="11.25">
      <c r="A25" s="35" t="s">
        <v>22</v>
      </c>
      <c r="B25" s="75" t="s">
        <v>50</v>
      </c>
      <c r="C25" s="75"/>
      <c r="D25" s="75"/>
      <c r="E25" s="75"/>
      <c r="F25" s="75"/>
      <c r="G25" s="75"/>
      <c r="H25" s="37"/>
      <c r="I25" s="76"/>
      <c r="J25" s="76"/>
      <c r="K25" s="38">
        <v>46071.83</v>
      </c>
    </row>
    <row r="26" spans="1:12" ht="72.75" customHeight="1">
      <c r="A26" s="36" t="s">
        <v>23</v>
      </c>
      <c r="B26" s="75" t="s">
        <v>46</v>
      </c>
      <c r="C26" s="75"/>
      <c r="D26" s="75"/>
      <c r="E26" s="75"/>
      <c r="F26" s="75"/>
      <c r="G26" s="75"/>
      <c r="H26" s="37"/>
      <c r="I26" s="76"/>
      <c r="J26" s="76"/>
      <c r="K26" s="35">
        <f>748.43+1220.43+1526.86+2150+968.17+148.2+1268.4+1268.4+4800+1419.7+1874.2+2018.4</f>
        <v>19411.190000000002</v>
      </c>
      <c r="L26" s="13"/>
    </row>
    <row r="27" spans="1:12" ht="26.25">
      <c r="A27" s="50" t="s">
        <v>35</v>
      </c>
      <c r="B27" s="71" t="s">
        <v>52</v>
      </c>
      <c r="C27" s="72"/>
      <c r="D27" s="72"/>
      <c r="E27" s="72"/>
      <c r="F27" s="72"/>
      <c r="G27" s="73"/>
      <c r="H27" s="37"/>
      <c r="I27" s="77"/>
      <c r="J27" s="78"/>
      <c r="K27" s="35">
        <v>64889.08</v>
      </c>
      <c r="L27" s="13"/>
    </row>
    <row r="28" spans="1:12" ht="12.75" customHeight="1">
      <c r="A28" s="89" t="s">
        <v>24</v>
      </c>
      <c r="B28" s="90"/>
      <c r="C28" s="90"/>
      <c r="D28" s="90"/>
      <c r="E28" s="90"/>
      <c r="F28" s="90"/>
      <c r="G28" s="90"/>
      <c r="H28" s="90"/>
      <c r="I28" s="90"/>
      <c r="J28" s="91"/>
      <c r="K28" s="39">
        <f>K18+K19+K20+K21+K22+K23+K24+K25+K26+K27</f>
        <v>324310.92</v>
      </c>
      <c r="L28" s="13"/>
    </row>
    <row r="29" spans="1:12" ht="22.5" customHeight="1">
      <c r="A29" s="74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3"/>
    </row>
    <row r="30" spans="1:11" ht="11.25">
      <c r="A30" s="28"/>
      <c r="B30" s="71" t="s">
        <v>39</v>
      </c>
      <c r="C30" s="72"/>
      <c r="D30" s="72"/>
      <c r="E30" s="72"/>
      <c r="F30" s="72"/>
      <c r="G30" s="73"/>
      <c r="H30" s="29" t="s">
        <v>38</v>
      </c>
      <c r="I30" s="63">
        <v>1</v>
      </c>
      <c r="J30" s="63"/>
      <c r="K30" s="30">
        <v>178.18</v>
      </c>
    </row>
    <row r="31" spans="1:11" ht="11.25">
      <c r="A31" s="28"/>
      <c r="B31" s="71" t="s">
        <v>40</v>
      </c>
      <c r="C31" s="72"/>
      <c r="D31" s="72"/>
      <c r="E31" s="72"/>
      <c r="F31" s="72"/>
      <c r="G31" s="73"/>
      <c r="H31" s="29" t="s">
        <v>38</v>
      </c>
      <c r="I31" s="63">
        <v>1</v>
      </c>
      <c r="J31" s="63"/>
      <c r="K31" s="30">
        <v>618.32</v>
      </c>
    </row>
    <row r="32" spans="1:11" ht="11.25">
      <c r="A32" s="28"/>
      <c r="B32" s="65" t="s">
        <v>41</v>
      </c>
      <c r="C32" s="66"/>
      <c r="D32" s="66"/>
      <c r="E32" s="66"/>
      <c r="F32" s="66"/>
      <c r="G32" s="67"/>
      <c r="H32" s="29" t="s">
        <v>38</v>
      </c>
      <c r="I32" s="63">
        <v>2</v>
      </c>
      <c r="J32" s="63"/>
      <c r="K32" s="30">
        <v>3825.56</v>
      </c>
    </row>
    <row r="33" spans="1:11" ht="11.25">
      <c r="A33" s="28"/>
      <c r="B33" s="60" t="s">
        <v>51</v>
      </c>
      <c r="C33" s="61"/>
      <c r="D33" s="61"/>
      <c r="E33" s="61"/>
      <c r="F33" s="61"/>
      <c r="G33" s="62"/>
      <c r="H33" s="29" t="s">
        <v>38</v>
      </c>
      <c r="I33" s="63">
        <v>1</v>
      </c>
      <c r="J33" s="63"/>
      <c r="K33" s="30">
        <v>1816.02</v>
      </c>
    </row>
    <row r="34" spans="1:11" ht="11.25">
      <c r="A34" s="28"/>
      <c r="B34" s="60" t="s">
        <v>40</v>
      </c>
      <c r="C34" s="61"/>
      <c r="D34" s="61"/>
      <c r="E34" s="61"/>
      <c r="F34" s="61"/>
      <c r="G34" s="62"/>
      <c r="H34" s="29" t="s">
        <v>38</v>
      </c>
      <c r="I34" s="63">
        <v>2</v>
      </c>
      <c r="J34" s="63"/>
      <c r="K34" s="30">
        <v>1274.04</v>
      </c>
    </row>
    <row r="35" spans="1:11" ht="11.25">
      <c r="A35" s="28"/>
      <c r="B35" s="65" t="s">
        <v>42</v>
      </c>
      <c r="C35" s="66"/>
      <c r="D35" s="66"/>
      <c r="E35" s="66"/>
      <c r="F35" s="66"/>
      <c r="G35" s="67"/>
      <c r="H35" s="29" t="s">
        <v>44</v>
      </c>
      <c r="I35" s="63">
        <v>4</v>
      </c>
      <c r="J35" s="63"/>
      <c r="K35" s="30">
        <v>5232.12</v>
      </c>
    </row>
    <row r="36" spans="1:11" ht="11.25">
      <c r="A36" s="28"/>
      <c r="B36" s="68" t="s">
        <v>43</v>
      </c>
      <c r="C36" s="69"/>
      <c r="D36" s="69"/>
      <c r="E36" s="69"/>
      <c r="F36" s="69"/>
      <c r="G36" s="70"/>
      <c r="H36" s="29" t="s">
        <v>38</v>
      </c>
      <c r="I36" s="63">
        <v>1</v>
      </c>
      <c r="J36" s="63"/>
      <c r="K36" s="30">
        <v>2612.52</v>
      </c>
    </row>
    <row r="37" spans="1:11" ht="11.25">
      <c r="A37" s="28"/>
      <c r="B37" s="65" t="s">
        <v>45</v>
      </c>
      <c r="C37" s="66"/>
      <c r="D37" s="66"/>
      <c r="E37" s="66"/>
      <c r="F37" s="66"/>
      <c r="G37" s="67"/>
      <c r="H37" s="29" t="s">
        <v>38</v>
      </c>
      <c r="I37" s="63">
        <v>2</v>
      </c>
      <c r="J37" s="63"/>
      <c r="K37" s="30">
        <v>387.04</v>
      </c>
    </row>
    <row r="38" spans="1:11" ht="11.25">
      <c r="A38" s="40"/>
      <c r="B38" s="60" t="s">
        <v>39</v>
      </c>
      <c r="C38" s="61"/>
      <c r="D38" s="61"/>
      <c r="E38" s="61"/>
      <c r="F38" s="61"/>
      <c r="G38" s="62"/>
      <c r="H38" s="41" t="s">
        <v>38</v>
      </c>
      <c r="I38" s="64">
        <v>1</v>
      </c>
      <c r="J38" s="64"/>
      <c r="K38" s="42">
        <v>184.08</v>
      </c>
    </row>
    <row r="39" spans="1:11" ht="11.25" customHeight="1">
      <c r="A39" s="28"/>
      <c r="B39" s="60" t="s">
        <v>47</v>
      </c>
      <c r="C39" s="61"/>
      <c r="D39" s="61"/>
      <c r="E39" s="61"/>
      <c r="F39" s="61"/>
      <c r="G39" s="62"/>
      <c r="H39" s="29" t="s">
        <v>44</v>
      </c>
      <c r="I39" s="63">
        <v>6</v>
      </c>
      <c r="J39" s="63"/>
      <c r="K39" s="30">
        <v>3042.04</v>
      </c>
    </row>
    <row r="40" spans="1:11" ht="11.25" customHeight="1">
      <c r="A40" s="40"/>
      <c r="B40" s="60" t="s">
        <v>48</v>
      </c>
      <c r="C40" s="61"/>
      <c r="D40" s="61"/>
      <c r="E40" s="61"/>
      <c r="F40" s="61"/>
      <c r="G40" s="62"/>
      <c r="H40" s="41" t="s">
        <v>38</v>
      </c>
      <c r="I40" s="64">
        <v>9</v>
      </c>
      <c r="J40" s="64"/>
      <c r="K40" s="42">
        <v>595.9</v>
      </c>
    </row>
    <row r="41" spans="1:11" ht="11.25" customHeight="1">
      <c r="A41" s="86" t="s">
        <v>24</v>
      </c>
      <c r="B41" s="87"/>
      <c r="C41" s="87"/>
      <c r="D41" s="87"/>
      <c r="E41" s="87"/>
      <c r="F41" s="87"/>
      <c r="G41" s="87"/>
      <c r="H41" s="87"/>
      <c r="I41" s="87"/>
      <c r="J41" s="88"/>
      <c r="K41" s="56">
        <f>SUM(K30:K40)</f>
        <v>19765.820000000003</v>
      </c>
    </row>
    <row r="42" spans="1:11" ht="11.25" customHeight="1">
      <c r="A42" s="86" t="s">
        <v>31</v>
      </c>
      <c r="B42" s="87"/>
      <c r="C42" s="87"/>
      <c r="D42" s="87"/>
      <c r="E42" s="87"/>
      <c r="F42" s="87"/>
      <c r="G42" s="87"/>
      <c r="H42" s="87"/>
      <c r="I42" s="87"/>
      <c r="J42" s="88"/>
      <c r="K42" s="56">
        <f>K41+K28</f>
        <v>344076.74</v>
      </c>
    </row>
    <row r="43" spans="1:11" ht="11.25" customHeight="1">
      <c r="A43" s="51" t="s">
        <v>32</v>
      </c>
      <c r="B43" s="52"/>
      <c r="C43" s="52"/>
      <c r="D43" s="52"/>
      <c r="E43" s="52"/>
      <c r="F43" s="52"/>
      <c r="G43" s="52"/>
      <c r="H43" s="52"/>
      <c r="I43" s="52"/>
      <c r="J43" s="53"/>
      <c r="K43" s="57">
        <f>H9+H11-H12+H13</f>
        <v>19971.570000000054</v>
      </c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7:8" ht="11.25" customHeight="1">
      <c r="G47" s="1"/>
      <c r="H47" s="1"/>
    </row>
    <row r="48" spans="1:11" ht="11.25" customHeight="1">
      <c r="A48" s="31" t="s">
        <v>26</v>
      </c>
      <c r="B48" s="31"/>
      <c r="C48" s="31"/>
      <c r="D48" s="31"/>
      <c r="E48" s="31"/>
      <c r="F48" s="31"/>
      <c r="G48" s="32"/>
      <c r="H48" s="32"/>
      <c r="I48" s="31"/>
      <c r="J48" s="31"/>
      <c r="K48" s="31"/>
    </row>
    <row r="49" spans="1:11" ht="11.25" customHeight="1">
      <c r="A49" s="31"/>
      <c r="B49" s="31"/>
      <c r="C49" s="31"/>
      <c r="D49" s="31"/>
      <c r="E49" s="31"/>
      <c r="F49" s="31"/>
      <c r="G49" s="32"/>
      <c r="H49" s="32"/>
      <c r="I49" s="31"/>
      <c r="J49" s="31"/>
      <c r="K49" s="31"/>
    </row>
    <row r="50" spans="1:11" ht="11.25" customHeight="1">
      <c r="A50" s="31" t="s">
        <v>27</v>
      </c>
      <c r="B50" s="31"/>
      <c r="C50" s="31"/>
      <c r="D50" s="31"/>
      <c r="E50" s="31"/>
      <c r="F50" s="31"/>
      <c r="G50" s="32"/>
      <c r="H50" s="32"/>
      <c r="I50" s="31"/>
      <c r="J50" s="31"/>
      <c r="K50" s="31"/>
    </row>
    <row r="51" spans="1:11" ht="11.25" customHeight="1">
      <c r="A51" s="31"/>
      <c r="B51" s="31" t="s">
        <v>28</v>
      </c>
      <c r="C51" s="31" t="s">
        <v>29</v>
      </c>
      <c r="D51" s="31"/>
      <c r="E51" s="31"/>
      <c r="F51" s="31"/>
      <c r="G51" s="32"/>
      <c r="H51" s="32"/>
      <c r="I51" s="31"/>
      <c r="J51" s="31"/>
      <c r="K51" s="31"/>
    </row>
    <row r="52" spans="1:11" ht="11.25" customHeight="1">
      <c r="A52" s="31"/>
      <c r="B52" s="31"/>
      <c r="C52" s="31"/>
      <c r="D52" s="31"/>
      <c r="E52" s="31"/>
      <c r="F52" s="31"/>
      <c r="G52" s="32"/>
      <c r="H52" s="32"/>
      <c r="I52" s="31"/>
      <c r="J52" s="31"/>
      <c r="K52" s="31"/>
    </row>
    <row r="53" spans="1:11" ht="11.25" customHeight="1">
      <c r="A53" s="31"/>
      <c r="B53" s="31"/>
      <c r="C53" s="31"/>
      <c r="D53" s="31"/>
      <c r="E53" s="31"/>
      <c r="F53" s="31"/>
      <c r="G53" s="32"/>
      <c r="H53" s="32"/>
      <c r="I53" s="31"/>
      <c r="J53" s="31"/>
      <c r="K53" s="31"/>
    </row>
  </sheetData>
  <sheetProtection selectLockedCells="1" selectUnlockedCells="1"/>
  <mergeCells count="62">
    <mergeCell ref="I20:J20"/>
    <mergeCell ref="B16:G16"/>
    <mergeCell ref="I16:J16"/>
    <mergeCell ref="A17:K17"/>
    <mergeCell ref="B18:G18"/>
    <mergeCell ref="I18:J18"/>
    <mergeCell ref="A42:J42"/>
    <mergeCell ref="A41:J41"/>
    <mergeCell ref="A28:J28"/>
    <mergeCell ref="A2:K2"/>
    <mergeCell ref="A3:K3"/>
    <mergeCell ref="A4:K4"/>
    <mergeCell ref="F6:I6"/>
    <mergeCell ref="B19:G19"/>
    <mergeCell ref="I19:J19"/>
    <mergeCell ref="B20:G20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I27:J27"/>
    <mergeCell ref="B23:G23"/>
    <mergeCell ref="I23:J23"/>
    <mergeCell ref="B24:G24"/>
    <mergeCell ref="I24:J24"/>
    <mergeCell ref="B21:G21"/>
    <mergeCell ref="I21:J21"/>
    <mergeCell ref="B22:G22"/>
    <mergeCell ref="I22:J22"/>
    <mergeCell ref="B30:G30"/>
    <mergeCell ref="I30:J30"/>
    <mergeCell ref="B31:G31"/>
    <mergeCell ref="I31:J31"/>
    <mergeCell ref="A29:K29"/>
    <mergeCell ref="B25:G25"/>
    <mergeCell ref="I25:J25"/>
    <mergeCell ref="B26:G26"/>
    <mergeCell ref="I26:J26"/>
    <mergeCell ref="B27:G27"/>
    <mergeCell ref="B36:G36"/>
    <mergeCell ref="I36:J36"/>
    <mergeCell ref="B35:G35"/>
    <mergeCell ref="I35:J35"/>
    <mergeCell ref="B32:G32"/>
    <mergeCell ref="I32:J32"/>
    <mergeCell ref="B34:G34"/>
    <mergeCell ref="I34:J34"/>
    <mergeCell ref="B33:G33"/>
    <mergeCell ref="I33:J33"/>
    <mergeCell ref="B39:G39"/>
    <mergeCell ref="I39:J39"/>
    <mergeCell ref="B40:G40"/>
    <mergeCell ref="I40:J40"/>
    <mergeCell ref="B37:G37"/>
    <mergeCell ref="I37:J37"/>
    <mergeCell ref="B38:G38"/>
    <mergeCell ref="I38:J38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2017-05-11T06:58:40Z</cp:lastPrinted>
  <dcterms:created xsi:type="dcterms:W3CDTF">2017-02-02T02:19:26Z</dcterms:created>
  <dcterms:modified xsi:type="dcterms:W3CDTF">2017-05-11T07:03:41Z</dcterms:modified>
  <cp:category/>
  <cp:version/>
  <cp:contentType/>
  <cp:contentStatus/>
</cp:coreProperties>
</file>